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005" activeTab="0"/>
  </bookViews>
  <sheets>
    <sheet name="все выезды" sheetId="1" r:id="rId1"/>
  </sheets>
  <definedNames/>
  <calcPr fullCalcOnLoad="1"/>
</workbook>
</file>

<file path=xl/sharedStrings.xml><?xml version="1.0" encoding="utf-8"?>
<sst xmlns="http://schemas.openxmlformats.org/spreadsheetml/2006/main" count="695" uniqueCount="192">
  <si>
    <t>Дата выезда</t>
  </si>
  <si>
    <t>Наименование сельского поселения</t>
  </si>
  <si>
    <t>Выезжавшее ЛПУ</t>
  </si>
  <si>
    <t>Специалисты</t>
  </si>
  <si>
    <t>количество проконсультированных</t>
  </si>
  <si>
    <t>выявлено патологии</t>
  </si>
  <si>
    <t>назначено лечение</t>
  </si>
  <si>
    <t>направлено на</t>
  </si>
  <si>
    <t>дообследование</t>
  </si>
  <si>
    <t>госпитализацию</t>
  </si>
  <si>
    <t>ГУЗ ТО "ТОКБ"</t>
  </si>
  <si>
    <t>ВСЕГО (человек)</t>
  </si>
  <si>
    <t>ВСЕГО (%)</t>
  </si>
  <si>
    <t>Главный специалист</t>
  </si>
  <si>
    <t>по оргметодработе</t>
  </si>
  <si>
    <t>И.М.Гаврюшина</t>
  </si>
  <si>
    <t xml:space="preserve">ВСЕГО с консультативной целью бригадами ТОКБ осуществлено выездов    ,      на выездном мобильном комплексе   </t>
  </si>
  <si>
    <t>в том числе по онкопатологии</t>
  </si>
  <si>
    <t>из них выявлено впервые (число/%)</t>
  </si>
  <si>
    <t xml:space="preserve">в том числе по другим нозологиям </t>
  </si>
  <si>
    <t>всего</t>
  </si>
  <si>
    <t>болезни крови и кроветворных органов</t>
  </si>
  <si>
    <t>болезни эндокринной системы</t>
  </si>
  <si>
    <t>болезни нервной системы</t>
  </si>
  <si>
    <t>болезни глаза и его придаточного аппарата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</si>
  <si>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</si>
  <si>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</si>
  <si>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</si>
  <si>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мочеполовой системы</t>
  </si>
  <si>
    <t>Выявлено патологий</t>
  </si>
  <si>
    <t>№ п/п</t>
  </si>
  <si>
    <t>ЯНВАРЬ</t>
  </si>
  <si>
    <t>ФЕВРАЛЬ</t>
  </si>
  <si>
    <t xml:space="preserve">Сведения о выезде в муниципальные образования медицинских бригад ГУЗ ТО "Тульская областная клиническая больница"                    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</si>
  <si>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</si>
  <si>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</si>
  <si>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</si>
  <si>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</si>
  <si>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</si>
  <si>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</si>
  <si>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</si>
  <si>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</si>
  <si>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</si>
  <si>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болезни органов слуха</t>
  </si>
  <si>
    <t>прочее</t>
  </si>
  <si>
    <t>болезни костно-мышечной системы</t>
  </si>
  <si>
    <t>Здоровые</t>
  </si>
  <si>
    <t>Онкопатология</t>
  </si>
  <si>
    <t>впервые выявл.</t>
  </si>
  <si>
    <t>Всего патологии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</si>
  <si>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</si>
  <si>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</si>
  <si>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</si>
  <si>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</si>
  <si>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</si>
  <si>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</si>
  <si>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</si>
  <si>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</si>
  <si>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</si>
  <si>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</si>
  <si>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</si>
  <si>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</si>
  <si>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</t>
  </si>
  <si>
    <t>кдц</t>
  </si>
  <si>
    <t>кардиолог</t>
  </si>
  <si>
    <t>офтальмолог</t>
  </si>
  <si>
    <t>гинеколог</t>
  </si>
  <si>
    <t>эндокринолог</t>
  </si>
  <si>
    <t>функц.д-ка (УЗДГ БЦА)</t>
  </si>
  <si>
    <t>рентген (маммография)</t>
  </si>
  <si>
    <t>рентген (флюорография)</t>
  </si>
  <si>
    <t>за  2021г.</t>
  </si>
  <si>
    <t>17.02.2021г.</t>
  </si>
  <si>
    <t xml:space="preserve">Тепло-Огаревский район поликлиника ГУЗ «Тепло-Огаревская ЦРБ» </t>
  </si>
  <si>
    <t>03.03.2021г.</t>
  </si>
  <si>
    <t>Киреевский район Липковская поликлиника ГУЗ «Киреевская ЦРБ»</t>
  </si>
  <si>
    <t>ПМК</t>
  </si>
  <si>
    <t>и прицеп</t>
  </si>
  <si>
    <t>17.03.2027г.</t>
  </si>
  <si>
    <t>Чернский район Чернский филиал ГУЗ"Плавская ЦРБ им. С.С.Гагарина"</t>
  </si>
  <si>
    <t>26.03.2021г.</t>
  </si>
  <si>
    <t>Акционерное общество "Пластик", гУзловая</t>
  </si>
  <si>
    <t>терапевт</t>
  </si>
  <si>
    <t>31.03.2021г.</t>
  </si>
  <si>
    <t>Щекинский район Лазаревская амбулатория ГУЗ «Щекинская РБ»</t>
  </si>
  <si>
    <t>Итого за январь 2021  (человек)</t>
  </si>
  <si>
    <t>Итого за февраль 2021  (человек)</t>
  </si>
  <si>
    <t>Итого за март 2021  (человек)</t>
  </si>
  <si>
    <t>Итого за апрель 2021  (человек)</t>
  </si>
  <si>
    <t>Итого за май 2021  (человек)</t>
  </si>
  <si>
    <t>Итого за июнь 2021  (человек)</t>
  </si>
  <si>
    <t>Итого за июль 2021  (человек)</t>
  </si>
  <si>
    <t>Итого за август 2021  (человек)</t>
  </si>
  <si>
    <t>Итого за сентябрь 2021  (человек)</t>
  </si>
  <si>
    <t>Итого за октябрь 2021  (человек)</t>
  </si>
  <si>
    <t>Итого за ноябрь 2021  (человек)</t>
  </si>
  <si>
    <t>Итого за декабрь 2021  (человек)</t>
  </si>
  <si>
    <t>01.04.2021г</t>
  </si>
  <si>
    <t>02.04.2021г</t>
  </si>
  <si>
    <t>г. Донской ООО Тульская производственная компания «БиоФуд»</t>
  </si>
  <si>
    <t>08.04.2021г.</t>
  </si>
  <si>
    <t>09.04.2021г.</t>
  </si>
  <si>
    <t xml:space="preserve">г. Новомосковск АО «НАК Азот» </t>
  </si>
  <si>
    <t>15.04.2021г.</t>
  </si>
  <si>
    <t xml:space="preserve">Алексинский район Федеральное казенное предприятие «Алексинский химический комбинат»  </t>
  </si>
  <si>
    <t xml:space="preserve">16.04.2021г. </t>
  </si>
  <si>
    <t xml:space="preserve">22.04.2021г. </t>
  </si>
  <si>
    <t xml:space="preserve">Дубенский район Воскресенский ФАП ГУЗ «Дубенская ЦРБ»  </t>
  </si>
  <si>
    <t>и стац.</t>
  </si>
  <si>
    <t>29.04.2021г.</t>
  </si>
  <si>
    <r>
      <t>Кимовский район АО "Кимовский радиоэлектромехани-ческий завод</t>
    </r>
    <r>
      <rPr>
        <b/>
        <i/>
        <sz val="10"/>
        <rFont val="Arial Cyr"/>
        <family val="0"/>
      </rPr>
      <t>"</t>
    </r>
  </si>
  <si>
    <t>06.05.2021г.</t>
  </si>
  <si>
    <t xml:space="preserve">Суворовский район Амбулатория п. Агеевский ГУЗ «Суворовская ЦРБ» </t>
  </si>
  <si>
    <t xml:space="preserve">13.05.2021г. </t>
  </si>
  <si>
    <t>Воловский район ООО «Воловский бройлер»</t>
  </si>
  <si>
    <t xml:space="preserve">20.05.2021г. </t>
  </si>
  <si>
    <t>Белевский район амбулатория с.Бобрики ГУЗ «Белевская ЦРБ»</t>
  </si>
  <si>
    <t>01.07.2021г.</t>
  </si>
  <si>
    <t>07.07.2021г.</t>
  </si>
  <si>
    <t>08.07.2021г.</t>
  </si>
  <si>
    <t>г.Тула АО "Тульский патронный завод"</t>
  </si>
  <si>
    <t>УЗИ</t>
  </si>
  <si>
    <t>Заокский оайон Заокская амбулатория ГУЗ "Заокская ЦРБ"</t>
  </si>
  <si>
    <t>27.05.2021г.</t>
  </si>
  <si>
    <t>Чернский район ФАП с.Поповка Чернский филиал ГУЗ "Плавская ЦРБ им.С.С.Гагарина"</t>
  </si>
  <si>
    <t>стац.</t>
  </si>
  <si>
    <t>03.06.2021г.</t>
  </si>
  <si>
    <t>Ясногорский район Ревякинская поликлиника ГУЗ «Ясногорская РБ»</t>
  </si>
  <si>
    <t>09.06.2021г.</t>
  </si>
  <si>
    <t>10.06.2021г.</t>
  </si>
  <si>
    <t>Новомосковский район ОАО "Кнауф ГИПС Новомосковск"</t>
  </si>
  <si>
    <t>17.06.2021г.</t>
  </si>
  <si>
    <t>Киреевский район Болоховская поликлиника ГУЗ "Киреевская ЦРБ"</t>
  </si>
  <si>
    <t>24.06.2021г.</t>
  </si>
  <si>
    <t>Ясногорский район Иваньковская амбулатория ГУЗ «Ясногорская РБ»</t>
  </si>
  <si>
    <t>Куркинский район ГУЗ "Куркинская ЦРБ"</t>
  </si>
  <si>
    <t>стац. 23</t>
  </si>
  <si>
    <t>16.07.2021г.</t>
  </si>
  <si>
    <t>15.07.2021г.</t>
  </si>
  <si>
    <t>Одоевский район поликлиника ГУЗ «Одоевская ЦРБ им.П.П.Белоусова»</t>
  </si>
  <si>
    <t>21.07.2021г.</t>
  </si>
  <si>
    <t>стац.   28</t>
  </si>
  <si>
    <t>г. Тула ООО "Группа компаний "Эльф"</t>
  </si>
  <si>
    <t>22.07.2021г.</t>
  </si>
  <si>
    <t>Заокский оайон Коттеджный поселок "Капитан"</t>
  </si>
  <si>
    <t>функц.д-ка (ЭКГ)</t>
  </si>
  <si>
    <t>29.09.2021г.</t>
  </si>
  <si>
    <t>Богородицкий район Товарковская сельская амбулатория ГУЗ "Богородицкая ЦРБ"</t>
  </si>
  <si>
    <t>невролог</t>
  </si>
  <si>
    <t>04.08.2021г.</t>
  </si>
  <si>
    <t>05.08.2021г.</t>
  </si>
  <si>
    <t>Ефремовский район ООО "Газпром Трансгаз Москва" Ефремовский учвсток</t>
  </si>
  <si>
    <t>12.08.2021г.</t>
  </si>
  <si>
    <t>Щекинский район филиал №5 (бывшая Крапивенская амбулатория) ГУЗ "Щекинская РБ"</t>
  </si>
  <si>
    <t>19.08.2021г.</t>
  </si>
  <si>
    <t xml:space="preserve"> Ленинский район ГУ ТО «Тульский психоневрологический интернат»  </t>
  </si>
  <si>
    <t>26.08.2021г.</t>
  </si>
  <si>
    <t xml:space="preserve">Арсеньевский район пос.Славный (амб.Тула-50) ГУЗ "Одоевская ЦРБ им. П.П.Белоусова </t>
  </si>
  <si>
    <t>02.09.2021г.</t>
  </si>
  <si>
    <t>Веневский район ГУЗ «Тульский областной госпиталь ветеранов войн и труда»</t>
  </si>
  <si>
    <t xml:space="preserve">08.09.2021г. </t>
  </si>
  <si>
    <t xml:space="preserve">Заокский район Коттеджный поселок «Капитан» </t>
  </si>
  <si>
    <t>Кимовский район пос.Новольвовск (амбулатория) ГУЗ «Кимовская ЦРБ»</t>
  </si>
  <si>
    <t xml:space="preserve">15.09.2021г. </t>
  </si>
  <si>
    <t xml:space="preserve">Ленинский район ФГКУ «Тульский спасательный центр МЧС России» </t>
  </si>
  <si>
    <t xml:space="preserve">16.09.2021г. </t>
  </si>
  <si>
    <t xml:space="preserve">Ленинский район структурное подразделение п. Торхово ГУТО «Тульский психоневрологический интернат» </t>
  </si>
  <si>
    <t xml:space="preserve">23.09.2021г. </t>
  </si>
  <si>
    <t>Тепло-Огаревский район поликлиника ГУЗ «Тепло-Огаревская ЦРБ»</t>
  </si>
  <si>
    <t xml:space="preserve">30.09.2021г. </t>
  </si>
  <si>
    <t xml:space="preserve">Дубенский район Воскресенский ФАП ГУЗ «Дубенская ЦРБ» </t>
  </si>
  <si>
    <t xml:space="preserve"> 07.10.2021г. </t>
  </si>
  <si>
    <t xml:space="preserve">Веневский район Гурьевская врачебная амбулатория  ГУЗ «Веневская ЦРБ» </t>
  </si>
  <si>
    <t xml:space="preserve">13.10.2021г. </t>
  </si>
  <si>
    <t>14.10.2021г.</t>
  </si>
  <si>
    <t>Алексинский район филиал АО НПО «Тяжпромарматура» Алексинский завод тяжелой промышленной аппаратуры (АЗТП)</t>
  </si>
  <si>
    <t xml:space="preserve">21.10.2021г. </t>
  </si>
  <si>
    <t xml:space="preserve">Заокский район поликлиника ГУЗ «Заокская ЦРБ» </t>
  </si>
  <si>
    <t>28.10.2021г.</t>
  </si>
  <si>
    <t xml:space="preserve">Щекинский район МДОУ «Щекинский детский сад общеразвивающего вида 2» </t>
  </si>
  <si>
    <t xml:space="preserve">18.11.2021г. </t>
  </si>
  <si>
    <t>без ПМК</t>
  </si>
  <si>
    <t xml:space="preserve">25.11.2021г. </t>
  </si>
  <si>
    <t>02.12.2021г.</t>
  </si>
  <si>
    <t xml:space="preserve">02.12.2021г. </t>
  </si>
  <si>
    <t>Кимовский район амбулатория № 1 (п.Епифань) ГУЗ «Кимовская ЦРБ»</t>
  </si>
  <si>
    <t>09.12.2021г.</t>
  </si>
  <si>
    <t>16.12.2021г.</t>
  </si>
  <si>
    <t>Киреевский район Шварцевская поликлиника ГУЗ «Киреевская ЦРБ»</t>
  </si>
  <si>
    <t xml:space="preserve">16.12.2021г. </t>
  </si>
  <si>
    <t>22.12.2021г.</t>
  </si>
  <si>
    <t>23.12.2021г.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</si>
</sst>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[$-419]d\ mmm;@"/>
    <numFmt numFmtId="179" formatCode="mmm/yyyy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i/>
      <sz val="10"/>
      <color indexed="9"/>
      <name val="Arial"/>
      <family val="2"/>
    </font>
    <font>
      <sz val="10"/>
      <color indexed="9"/>
      <name val="Arial Cyr"/>
      <family val="0"/>
    </font>
    <font>
      <sz val="10"/>
      <color indexed="10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5" fillId="14" borderId="10" xfId="0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14" borderId="10" xfId="0" applyFill="1" applyBorder="1" applyAlignment="1">
      <alignment vertical="center" wrapText="1"/>
    </xf>
    <xf numFmtId="0" fontId="0" fillId="14" borderId="10" xfId="0" applyFill="1" applyBorder="1" applyAlignment="1">
      <alignment/>
    </xf>
    <xf numFmtId="0" fontId="10" fillId="1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vertical="top" wrapText="1"/>
    </xf>
    <xf numFmtId="0" fontId="8" fillId="1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177" fontId="10" fillId="24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 wrapText="1"/>
    </xf>
    <xf numFmtId="0" fontId="7" fillId="25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14" fontId="8" fillId="14" borderId="10" xfId="0" applyNumberFormat="1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1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14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0" fillId="14" borderId="10" xfId="0" applyFont="1" applyFill="1" applyBorder="1" applyAlignment="1">
      <alignment/>
    </xf>
    <xf numFmtId="0" fontId="10" fillId="1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14" borderId="0" xfId="0" applyFont="1" applyFill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1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19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1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9" fillId="19" borderId="0" xfId="0" applyFont="1" applyFill="1" applyAlignment="1">
      <alignment/>
    </xf>
    <xf numFmtId="0" fontId="0" fillId="8" borderId="10" xfId="0" applyFill="1" applyBorder="1" applyAlignment="1">
      <alignment horizontal="center"/>
    </xf>
    <xf numFmtId="14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7" fillId="14" borderId="10" xfId="0" applyNumberFormat="1" applyFont="1" applyFill="1" applyBorder="1" applyAlignment="1">
      <alignment horizontal="left" vertical="center" wrapText="1"/>
    </xf>
    <xf numFmtId="0" fontId="10" fillId="19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8" fillId="14" borderId="10" xfId="0" applyNumberFormat="1" applyFont="1" applyFill="1" applyBorder="1" applyAlignment="1">
      <alignment horizontal="center" vertical="center" wrapText="1"/>
    </xf>
    <xf numFmtId="1" fontId="0" fillId="14" borderId="0" xfId="0" applyNumberFormat="1" applyFill="1" applyAlignment="1">
      <alignment/>
    </xf>
    <xf numFmtId="1" fontId="10" fillId="14" borderId="10" xfId="0" applyNumberFormat="1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/>
    </xf>
    <xf numFmtId="14" fontId="8" fillId="14" borderId="13" xfId="0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 wrapText="1"/>
    </xf>
    <xf numFmtId="14" fontId="0" fillId="14" borderId="10" xfId="0" applyNumberFormat="1" applyFill="1" applyBorder="1" applyAlignment="1">
      <alignment horizontal="center" vertical="center" wrapText="1"/>
    </xf>
    <xf numFmtId="0" fontId="0" fillId="22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0" fillId="19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left" vertical="center" wrapText="1"/>
    </xf>
    <xf numFmtId="14" fontId="10" fillId="14" borderId="10" xfId="0" applyNumberFormat="1" applyFont="1" applyFill="1" applyBorder="1" applyAlignment="1">
      <alignment vertical="center" wrapText="1"/>
    </xf>
    <xf numFmtId="0" fontId="10" fillId="14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0" fillId="24" borderId="0" xfId="0" applyNumberFormat="1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1" fontId="10" fillId="8" borderId="0" xfId="0" applyNumberFormat="1" applyFont="1" applyFill="1" applyAlignment="1">
      <alignment/>
    </xf>
    <xf numFmtId="1" fontId="10" fillId="14" borderId="14" xfId="0" applyNumberFormat="1" applyFont="1" applyFill="1" applyBorder="1" applyAlignment="1">
      <alignment horizontal="center"/>
    </xf>
    <xf numFmtId="0" fontId="10" fillId="14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/>
    </xf>
    <xf numFmtId="0" fontId="7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2" fontId="15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Alignment="1">
      <alignment/>
    </xf>
    <xf numFmtId="0" fontId="10" fillId="25" borderId="0" xfId="0" applyFont="1" applyFill="1" applyAlignment="1">
      <alignment/>
    </xf>
    <xf numFmtId="14" fontId="5" fillId="14" borderId="11" xfId="0" applyNumberFormat="1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2" xfId="0" applyFill="1" applyBorder="1" applyAlignment="1">
      <alignment/>
    </xf>
    <xf numFmtId="0" fontId="0" fillId="22" borderId="15" xfId="0" applyFill="1" applyBorder="1" applyAlignment="1">
      <alignment/>
    </xf>
    <xf numFmtId="0" fontId="5" fillId="4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22" borderId="16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7" fillId="22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19" borderId="14" xfId="0" applyFont="1" applyFill="1" applyBorder="1" applyAlignment="1">
      <alignment horizontal="left"/>
    </xf>
    <xf numFmtId="0" fontId="19" fillId="19" borderId="18" xfId="0" applyFont="1" applyFill="1" applyBorder="1" applyAlignment="1">
      <alignment horizontal="left"/>
    </xf>
    <xf numFmtId="0" fontId="19" fillId="19" borderId="16" xfId="0" applyFont="1" applyFill="1" applyBorder="1" applyAlignment="1">
      <alignment horizontal="left"/>
    </xf>
    <xf numFmtId="0" fontId="9" fillId="8" borderId="18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 horizontal="left"/>
    </xf>
    <xf numFmtId="14" fontId="5" fillId="4" borderId="11" xfId="0" applyNumberFormat="1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 wrapText="1"/>
    </xf>
    <xf numFmtId="14" fontId="0" fillId="4" borderId="13" xfId="0" applyNumberForma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14" fontId="5" fillId="4" borderId="12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vertical="center" wrapText="1"/>
    </xf>
    <xf numFmtId="14" fontId="0" fillId="4" borderId="11" xfId="0" applyNumberFormat="1" applyFill="1" applyBorder="1" applyAlignment="1">
      <alignment vertical="center" wrapText="1"/>
    </xf>
    <xf numFmtId="14" fontId="0" fillId="4" borderId="13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9" fillId="24" borderId="14" xfId="0" applyFont="1" applyFill="1" applyBorder="1" applyAlignment="1">
      <alignment vertical="center" wrapText="1"/>
    </xf>
    <xf numFmtId="0" fontId="9" fillId="24" borderId="18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14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vertical="center" wrapText="1"/>
    </xf>
    <xf numFmtId="14" fontId="0" fillId="0" borderId="11" xfId="0" applyNumberForma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14" fontId="0" fillId="4" borderId="10" xfId="0" applyNumberForma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14" fontId="0" fillId="4" borderId="11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4"/>
  <sheetViews>
    <sheetView tabSelected="1" zoomScale="75" zoomScaleNormal="75" zoomScalePageLayoutView="0" workbookViewId="0" topLeftCell="A1">
      <pane ySplit="7" topLeftCell="BM655" activePane="bottomLeft" state="frozen"/>
      <selection pane="topLeft" activeCell="A1" sqref="A1"/>
      <selection pane="bottomLeft" activeCell="F650" sqref="F650:AK655"/>
    </sheetView>
  </sheetViews>
  <sheetFormatPr defaultColWidth="9.00390625" defaultRowHeight="12.75"/>
  <cols>
    <col min="1" max="1" width="8.75390625" style="0" customWidth="1"/>
    <col min="2" max="2" width="13.25390625" style="30" customWidth="1"/>
    <col min="3" max="4" width="23.875" style="30" customWidth="1"/>
    <col min="5" max="5" width="27.00390625" style="0" customWidth="1"/>
    <col min="6" max="6" width="18.25390625" style="77" customWidth="1"/>
    <col min="7" max="7" width="19.00390625" style="77" customWidth="1"/>
    <col min="8" max="8" width="9.125" style="77" customWidth="1"/>
    <col min="9" max="9" width="10.125" style="77" customWidth="1"/>
    <col min="10" max="10" width="8.125" style="77" customWidth="1"/>
    <col min="11" max="11" width="9.125" style="77" customWidth="1"/>
    <col min="12" max="12" width="9.00390625" style="77" customWidth="1"/>
    <col min="13" max="13" width="9.125" style="77" customWidth="1"/>
    <col min="14" max="14" width="9.375" style="77" customWidth="1"/>
    <col min="15" max="15" width="9.125" style="77" customWidth="1"/>
    <col min="16" max="16" width="9.375" style="77" customWidth="1"/>
    <col min="17" max="17" width="9.125" style="77" customWidth="1"/>
    <col min="18" max="18" width="9.625" style="77" customWidth="1"/>
    <col min="19" max="19" width="9.125" style="77" customWidth="1"/>
    <col min="20" max="20" width="9.25390625" style="77" customWidth="1"/>
    <col min="21" max="21" width="9.125" style="77" customWidth="1"/>
    <col min="22" max="22" width="10.875" style="77" customWidth="1"/>
    <col min="23" max="23" width="9.125" style="77" customWidth="1"/>
    <col min="24" max="24" width="9.375" style="77" customWidth="1"/>
    <col min="25" max="27" width="9.125" style="77" customWidth="1"/>
    <col min="28" max="34" width="9.375" style="77" customWidth="1"/>
    <col min="35" max="35" width="14.25390625" style="77" customWidth="1"/>
    <col min="36" max="36" width="13.75390625" style="77" customWidth="1"/>
    <col min="37" max="37" width="14.125" style="77" customWidth="1"/>
    <col min="39" max="40" width="10.00390625" style="77" customWidth="1"/>
    <col min="41" max="42" width="10.125" style="77" customWidth="1"/>
    <col min="43" max="43" width="13.25390625" style="93" customWidth="1"/>
    <col min="44" max="44" width="9.125" style="60" customWidth="1"/>
  </cols>
  <sheetData>
    <row r="1" spans="2:43" ht="37.5" customHeight="1">
      <c r="B1" s="252" t="s">
        <v>33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AI1" s="57"/>
      <c r="AJ1" s="57"/>
      <c r="AK1" s="57"/>
      <c r="AQ1" s="91"/>
    </row>
    <row r="2" spans="2:43" ht="18" customHeight="1">
      <c r="B2" s="253" t="s">
        <v>71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AI2" s="58"/>
      <c r="AJ2" s="58"/>
      <c r="AK2" s="58"/>
      <c r="AQ2" s="91"/>
    </row>
    <row r="3" spans="2:43" ht="9.75" customHeight="1">
      <c r="B3" s="1"/>
      <c r="C3" s="1"/>
      <c r="D3" s="1"/>
      <c r="E3" s="2"/>
      <c r="F3" s="83"/>
      <c r="G3" s="83"/>
      <c r="AI3" s="83"/>
      <c r="AJ3" s="83"/>
      <c r="AK3" s="83"/>
      <c r="AQ3" s="91"/>
    </row>
    <row r="4" spans="1:44" s="61" customFormat="1" ht="15.75">
      <c r="A4" s="257" t="s">
        <v>30</v>
      </c>
      <c r="B4" s="254" t="s">
        <v>0</v>
      </c>
      <c r="C4" s="254" t="s">
        <v>1</v>
      </c>
      <c r="D4" s="254" t="s">
        <v>2</v>
      </c>
      <c r="E4" s="254" t="s">
        <v>3</v>
      </c>
      <c r="F4" s="254" t="s">
        <v>4</v>
      </c>
      <c r="G4" s="261" t="s">
        <v>29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69"/>
      <c r="AD4" s="69"/>
      <c r="AE4" s="69"/>
      <c r="AF4" s="69"/>
      <c r="AG4" s="69"/>
      <c r="AH4" s="69"/>
      <c r="AI4" s="254" t="s">
        <v>6</v>
      </c>
      <c r="AJ4" s="254" t="s">
        <v>7</v>
      </c>
      <c r="AK4" s="254"/>
      <c r="AQ4" s="92"/>
      <c r="AR4" s="88"/>
    </row>
    <row r="5" spans="1:44" s="61" customFormat="1" ht="30" customHeight="1">
      <c r="A5" s="257"/>
      <c r="B5" s="254"/>
      <c r="C5" s="254"/>
      <c r="D5" s="254"/>
      <c r="E5" s="254"/>
      <c r="F5" s="254"/>
      <c r="G5" s="254" t="s">
        <v>5</v>
      </c>
      <c r="H5" s="256" t="s">
        <v>18</v>
      </c>
      <c r="I5" s="264" t="s">
        <v>17</v>
      </c>
      <c r="J5" s="264"/>
      <c r="K5" s="260" t="s">
        <v>19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70"/>
      <c r="AD5" s="70"/>
      <c r="AE5" s="70"/>
      <c r="AF5" s="70"/>
      <c r="AG5" s="70"/>
      <c r="AH5" s="70"/>
      <c r="AI5" s="254"/>
      <c r="AJ5" s="254"/>
      <c r="AK5" s="254"/>
      <c r="AQ5" s="92"/>
      <c r="AR5" s="88"/>
    </row>
    <row r="6" spans="1:44" s="61" customFormat="1" ht="37.5" customHeight="1">
      <c r="A6" s="257"/>
      <c r="B6" s="254"/>
      <c r="C6" s="254"/>
      <c r="D6" s="254"/>
      <c r="E6" s="254"/>
      <c r="F6" s="254"/>
      <c r="G6" s="254"/>
      <c r="H6" s="256"/>
      <c r="I6" s="262" t="s">
        <v>20</v>
      </c>
      <c r="J6" s="267" t="s">
        <v>18</v>
      </c>
      <c r="K6" s="255" t="s">
        <v>20</v>
      </c>
      <c r="L6" s="265" t="s">
        <v>18</v>
      </c>
      <c r="M6" s="255" t="s">
        <v>21</v>
      </c>
      <c r="N6" s="255"/>
      <c r="O6" s="255" t="s">
        <v>22</v>
      </c>
      <c r="P6" s="255"/>
      <c r="Q6" s="255" t="s">
        <v>23</v>
      </c>
      <c r="R6" s="255"/>
      <c r="S6" s="255" t="s">
        <v>24</v>
      </c>
      <c r="T6" s="255"/>
      <c r="U6" s="255" t="s">
        <v>25</v>
      </c>
      <c r="V6" s="255"/>
      <c r="W6" s="255" t="s">
        <v>26</v>
      </c>
      <c r="X6" s="255"/>
      <c r="Y6" s="255" t="s">
        <v>27</v>
      </c>
      <c r="Z6" s="255"/>
      <c r="AA6" s="255" t="s">
        <v>28</v>
      </c>
      <c r="AB6" s="255"/>
      <c r="AC6" s="258" t="s">
        <v>45</v>
      </c>
      <c r="AD6" s="259"/>
      <c r="AE6" s="258" t="s">
        <v>43</v>
      </c>
      <c r="AF6" s="259"/>
      <c r="AG6" s="258" t="s">
        <v>44</v>
      </c>
      <c r="AH6" s="259"/>
      <c r="AI6" s="254"/>
      <c r="AJ6" s="254"/>
      <c r="AK6" s="254"/>
      <c r="AQ6" s="92"/>
      <c r="AR6" s="88"/>
    </row>
    <row r="7" spans="1:44" s="61" customFormat="1" ht="47.25">
      <c r="A7" s="257"/>
      <c r="B7" s="254"/>
      <c r="C7" s="254"/>
      <c r="D7" s="254"/>
      <c r="E7" s="254"/>
      <c r="F7" s="254"/>
      <c r="G7" s="254"/>
      <c r="H7" s="256"/>
      <c r="I7" s="263"/>
      <c r="J7" s="267"/>
      <c r="K7" s="255"/>
      <c r="L7" s="265"/>
      <c r="M7" s="62" t="s">
        <v>20</v>
      </c>
      <c r="N7" s="63" t="s">
        <v>18</v>
      </c>
      <c r="O7" s="62" t="s">
        <v>20</v>
      </c>
      <c r="P7" s="63" t="s">
        <v>18</v>
      </c>
      <c r="Q7" s="62" t="s">
        <v>20</v>
      </c>
      <c r="R7" s="63" t="s">
        <v>18</v>
      </c>
      <c r="S7" s="62" t="s">
        <v>20</v>
      </c>
      <c r="T7" s="63" t="s">
        <v>18</v>
      </c>
      <c r="U7" s="62" t="s">
        <v>20</v>
      </c>
      <c r="V7" s="63" t="s">
        <v>18</v>
      </c>
      <c r="W7" s="62" t="s">
        <v>20</v>
      </c>
      <c r="X7" s="63" t="s">
        <v>18</v>
      </c>
      <c r="Y7" s="62" t="s">
        <v>20</v>
      </c>
      <c r="Z7" s="63" t="s">
        <v>18</v>
      </c>
      <c r="AA7" s="62" t="s">
        <v>20</v>
      </c>
      <c r="AB7" s="63" t="s">
        <v>18</v>
      </c>
      <c r="AC7" s="62" t="s">
        <v>20</v>
      </c>
      <c r="AD7" s="63" t="s">
        <v>18</v>
      </c>
      <c r="AE7" s="62" t="s">
        <v>20</v>
      </c>
      <c r="AF7" s="63" t="s">
        <v>18</v>
      </c>
      <c r="AG7" s="62" t="s">
        <v>20</v>
      </c>
      <c r="AH7" s="63" t="s">
        <v>18</v>
      </c>
      <c r="AI7" s="254"/>
      <c r="AJ7" s="59" t="s">
        <v>8</v>
      </c>
      <c r="AK7" s="59" t="s">
        <v>9</v>
      </c>
      <c r="AM7" s="84" t="s">
        <v>49</v>
      </c>
      <c r="AN7" s="88" t="s">
        <v>48</v>
      </c>
      <c r="AO7" s="88" t="s">
        <v>47</v>
      </c>
      <c r="AP7" s="88" t="s">
        <v>48</v>
      </c>
      <c r="AQ7" s="84" t="s">
        <v>46</v>
      </c>
      <c r="AR7" s="88"/>
    </row>
    <row r="8" spans="1:45" ht="23.25">
      <c r="A8" s="194" t="s">
        <v>31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6"/>
      <c r="AL8" s="102" t="s">
        <v>50</v>
      </c>
      <c r="AM8" s="98"/>
      <c r="AN8" s="98"/>
      <c r="AO8" s="98"/>
      <c r="AP8" s="98"/>
      <c r="AQ8" s="94"/>
      <c r="AR8" s="151"/>
      <c r="AS8" s="52"/>
    </row>
    <row r="9" spans="1:45" ht="12.75" customHeight="1" hidden="1">
      <c r="A9" s="55"/>
      <c r="B9" s="250"/>
      <c r="C9" s="266"/>
      <c r="D9" s="192"/>
      <c r="E9" s="3"/>
      <c r="F9" s="4"/>
      <c r="G9" s="5"/>
      <c r="H9" s="18"/>
      <c r="I9" s="18"/>
      <c r="J9" s="18"/>
      <c r="K9" s="5"/>
      <c r="L9" s="18"/>
      <c r="M9" s="5"/>
      <c r="N9" s="18"/>
      <c r="O9" s="5"/>
      <c r="P9" s="18"/>
      <c r="Q9" s="5"/>
      <c r="R9" s="18"/>
      <c r="S9" s="5"/>
      <c r="T9" s="18"/>
      <c r="U9" s="5"/>
      <c r="V9" s="18"/>
      <c r="W9" s="5"/>
      <c r="X9" s="18"/>
      <c r="Y9" s="5"/>
      <c r="Z9" s="18"/>
      <c r="AA9" s="5"/>
      <c r="AB9" s="18"/>
      <c r="AC9" s="18"/>
      <c r="AD9" s="18"/>
      <c r="AE9" s="18"/>
      <c r="AF9" s="18"/>
      <c r="AG9" s="18"/>
      <c r="AH9" s="18"/>
      <c r="AI9" s="5"/>
      <c r="AJ9" s="5"/>
      <c r="AK9" s="5"/>
      <c r="AM9" s="99">
        <f aca="true" t="shared" si="0" ref="AM9:AN13">SUM(M9,O9,Q9,S9,U9,W9,Y9,AA9,AC9,AE9,AG9)</f>
        <v>0</v>
      </c>
      <c r="AN9" s="99">
        <f t="shared" si="0"/>
        <v>0</v>
      </c>
      <c r="AO9" s="99">
        <f aca="true" t="shared" si="1" ref="AO9:AP13">SUM(I9)</f>
        <v>0</v>
      </c>
      <c r="AP9" s="99">
        <f t="shared" si="1"/>
        <v>0</v>
      </c>
      <c r="AQ9" s="100"/>
      <c r="AR9" s="151"/>
      <c r="AS9" s="52"/>
    </row>
    <row r="10" spans="1:45" ht="12.75" customHeight="1" hidden="1">
      <c r="A10" s="55"/>
      <c r="B10" s="250"/>
      <c r="C10" s="266"/>
      <c r="D10" s="192"/>
      <c r="E10" s="3"/>
      <c r="F10" s="4"/>
      <c r="G10" s="5"/>
      <c r="H10" s="18"/>
      <c r="I10" s="18"/>
      <c r="J10" s="18"/>
      <c r="K10" s="5"/>
      <c r="L10" s="18"/>
      <c r="M10" s="5"/>
      <c r="N10" s="18"/>
      <c r="O10" s="5"/>
      <c r="P10" s="18"/>
      <c r="Q10" s="5"/>
      <c r="R10" s="18"/>
      <c r="S10" s="5"/>
      <c r="T10" s="18"/>
      <c r="U10" s="5"/>
      <c r="V10" s="18"/>
      <c r="W10" s="5"/>
      <c r="X10" s="18"/>
      <c r="Y10" s="5"/>
      <c r="Z10" s="18"/>
      <c r="AA10" s="5"/>
      <c r="AB10" s="18"/>
      <c r="AC10" s="18"/>
      <c r="AD10" s="18"/>
      <c r="AE10" s="18"/>
      <c r="AF10" s="18"/>
      <c r="AG10" s="18"/>
      <c r="AH10" s="18"/>
      <c r="AI10" s="5"/>
      <c r="AJ10" s="5"/>
      <c r="AK10" s="5"/>
      <c r="AM10" s="99">
        <f t="shared" si="0"/>
        <v>0</v>
      </c>
      <c r="AN10" s="99">
        <f t="shared" si="0"/>
        <v>0</v>
      </c>
      <c r="AO10" s="99">
        <f t="shared" si="1"/>
        <v>0</v>
      </c>
      <c r="AP10" s="99">
        <f t="shared" si="1"/>
        <v>0</v>
      </c>
      <c r="AQ10" s="100"/>
      <c r="AR10" s="151"/>
      <c r="AS10" s="52"/>
    </row>
    <row r="11" spans="1:45" ht="12.75" customHeight="1" hidden="1">
      <c r="A11" s="55"/>
      <c r="B11" s="250"/>
      <c r="C11" s="266"/>
      <c r="D11" s="192"/>
      <c r="E11" s="3"/>
      <c r="F11" s="4"/>
      <c r="G11" s="5"/>
      <c r="H11" s="18"/>
      <c r="I11" s="18"/>
      <c r="J11" s="18"/>
      <c r="K11" s="5"/>
      <c r="L11" s="18"/>
      <c r="M11" s="5"/>
      <c r="N11" s="18"/>
      <c r="O11" s="5"/>
      <c r="P11" s="18"/>
      <c r="Q11" s="5"/>
      <c r="R11" s="18"/>
      <c r="S11" s="5"/>
      <c r="T11" s="18"/>
      <c r="U11" s="5"/>
      <c r="V11" s="18"/>
      <c r="W11" s="5"/>
      <c r="X11" s="18"/>
      <c r="Y11" s="5"/>
      <c r="Z11" s="18"/>
      <c r="AA11" s="5"/>
      <c r="AB11" s="18"/>
      <c r="AC11" s="18"/>
      <c r="AD11" s="18"/>
      <c r="AE11" s="18"/>
      <c r="AF11" s="18"/>
      <c r="AG11" s="18"/>
      <c r="AH11" s="18"/>
      <c r="AI11" s="5"/>
      <c r="AJ11" s="5"/>
      <c r="AK11" s="5"/>
      <c r="AM11" s="99">
        <f t="shared" si="0"/>
        <v>0</v>
      </c>
      <c r="AN11" s="99">
        <f t="shared" si="0"/>
        <v>0</v>
      </c>
      <c r="AO11" s="99">
        <f t="shared" si="1"/>
        <v>0</v>
      </c>
      <c r="AP11" s="99">
        <f t="shared" si="1"/>
        <v>0</v>
      </c>
      <c r="AQ11" s="100"/>
      <c r="AR11" s="151"/>
      <c r="AS11" s="52"/>
    </row>
    <row r="12" spans="1:45" ht="12.75" customHeight="1" hidden="1">
      <c r="A12" s="55"/>
      <c r="B12" s="250"/>
      <c r="C12" s="249"/>
      <c r="D12" s="192"/>
      <c r="E12" s="3"/>
      <c r="F12" s="4"/>
      <c r="G12" s="5"/>
      <c r="H12" s="18"/>
      <c r="I12" s="18"/>
      <c r="J12" s="18"/>
      <c r="K12" s="5"/>
      <c r="L12" s="18"/>
      <c r="M12" s="5"/>
      <c r="N12" s="18"/>
      <c r="O12" s="5"/>
      <c r="P12" s="18"/>
      <c r="Q12" s="5"/>
      <c r="R12" s="18"/>
      <c r="S12" s="5"/>
      <c r="T12" s="18"/>
      <c r="U12" s="5"/>
      <c r="V12" s="18"/>
      <c r="W12" s="5"/>
      <c r="X12" s="18"/>
      <c r="Y12" s="5"/>
      <c r="Z12" s="18"/>
      <c r="AA12" s="5"/>
      <c r="AB12" s="18"/>
      <c r="AC12" s="18"/>
      <c r="AD12" s="18"/>
      <c r="AE12" s="18"/>
      <c r="AF12" s="18"/>
      <c r="AG12" s="18"/>
      <c r="AH12" s="18"/>
      <c r="AI12" s="5"/>
      <c r="AJ12" s="5"/>
      <c r="AK12" s="5"/>
      <c r="AM12" s="99">
        <f t="shared" si="0"/>
        <v>0</v>
      </c>
      <c r="AN12" s="99">
        <f t="shared" si="0"/>
        <v>0</v>
      </c>
      <c r="AO12" s="99">
        <f t="shared" si="1"/>
        <v>0</v>
      </c>
      <c r="AP12" s="99">
        <f t="shared" si="1"/>
        <v>0</v>
      </c>
      <c r="AQ12" s="100"/>
      <c r="AR12" s="151"/>
      <c r="AS12" s="52"/>
    </row>
    <row r="13" spans="1:45" ht="12.75" customHeight="1" hidden="1">
      <c r="A13" s="55"/>
      <c r="B13" s="250"/>
      <c r="C13" s="249"/>
      <c r="D13" s="192"/>
      <c r="E13" s="3"/>
      <c r="F13" s="4"/>
      <c r="G13" s="5"/>
      <c r="H13" s="18"/>
      <c r="I13" s="18"/>
      <c r="J13" s="18"/>
      <c r="K13" s="5"/>
      <c r="L13" s="18"/>
      <c r="M13" s="5"/>
      <c r="N13" s="18"/>
      <c r="O13" s="5"/>
      <c r="P13" s="18"/>
      <c r="Q13" s="5"/>
      <c r="R13" s="18"/>
      <c r="S13" s="5"/>
      <c r="T13" s="18"/>
      <c r="U13" s="5"/>
      <c r="V13" s="18"/>
      <c r="W13" s="5"/>
      <c r="X13" s="18"/>
      <c r="Y13" s="5"/>
      <c r="Z13" s="18"/>
      <c r="AA13" s="5"/>
      <c r="AB13" s="18"/>
      <c r="AC13" s="18"/>
      <c r="AD13" s="18"/>
      <c r="AE13" s="18"/>
      <c r="AF13" s="18"/>
      <c r="AG13" s="18"/>
      <c r="AH13" s="18"/>
      <c r="AI13" s="5"/>
      <c r="AJ13" s="5"/>
      <c r="AK13" s="5"/>
      <c r="AM13" s="99">
        <f t="shared" si="0"/>
        <v>0</v>
      </c>
      <c r="AN13" s="99">
        <f t="shared" si="0"/>
        <v>0</v>
      </c>
      <c r="AO13" s="99">
        <f t="shared" si="1"/>
        <v>0</v>
      </c>
      <c r="AP13" s="99">
        <f t="shared" si="1"/>
        <v>0</v>
      </c>
      <c r="AQ13" s="100"/>
      <c r="AR13" s="151"/>
      <c r="AS13" s="52"/>
    </row>
    <row r="14" spans="1:45" ht="12.75" hidden="1">
      <c r="A14" s="20"/>
      <c r="B14" s="7"/>
      <c r="C14" s="8"/>
      <c r="D14" s="9"/>
      <c r="E14" s="106"/>
      <c r="F14" s="110">
        <f>SUM(F9:F13)</f>
        <v>0</v>
      </c>
      <c r="G14" s="110">
        <f aca="true" t="shared" si="2" ref="G14:AK14">SUM(G9:G13)</f>
        <v>0</v>
      </c>
      <c r="H14" s="110">
        <f t="shared" si="2"/>
        <v>0</v>
      </c>
      <c r="I14" s="110">
        <f t="shared" si="2"/>
        <v>0</v>
      </c>
      <c r="J14" s="110">
        <f t="shared" si="2"/>
        <v>0</v>
      </c>
      <c r="K14" s="110">
        <f t="shared" si="2"/>
        <v>0</v>
      </c>
      <c r="L14" s="110">
        <f t="shared" si="2"/>
        <v>0</v>
      </c>
      <c r="M14" s="110">
        <f t="shared" si="2"/>
        <v>0</v>
      </c>
      <c r="N14" s="110">
        <f t="shared" si="2"/>
        <v>0</v>
      </c>
      <c r="O14" s="110">
        <f t="shared" si="2"/>
        <v>0</v>
      </c>
      <c r="P14" s="110">
        <f t="shared" si="2"/>
        <v>0</v>
      </c>
      <c r="Q14" s="110">
        <f t="shared" si="2"/>
        <v>0</v>
      </c>
      <c r="R14" s="110">
        <f t="shared" si="2"/>
        <v>0</v>
      </c>
      <c r="S14" s="110">
        <f t="shared" si="2"/>
        <v>0</v>
      </c>
      <c r="T14" s="110">
        <f t="shared" si="2"/>
        <v>0</v>
      </c>
      <c r="U14" s="110">
        <f t="shared" si="2"/>
        <v>0</v>
      </c>
      <c r="V14" s="110">
        <f t="shared" si="2"/>
        <v>0</v>
      </c>
      <c r="W14" s="110">
        <f t="shared" si="2"/>
        <v>0</v>
      </c>
      <c r="X14" s="110">
        <f t="shared" si="2"/>
        <v>0</v>
      </c>
      <c r="Y14" s="110">
        <f t="shared" si="2"/>
        <v>0</v>
      </c>
      <c r="Z14" s="110">
        <f t="shared" si="2"/>
        <v>0</v>
      </c>
      <c r="AA14" s="110">
        <f t="shared" si="2"/>
        <v>0</v>
      </c>
      <c r="AB14" s="110">
        <f t="shared" si="2"/>
        <v>0</v>
      </c>
      <c r="AC14" s="110">
        <f t="shared" si="2"/>
        <v>0</v>
      </c>
      <c r="AD14" s="110">
        <f t="shared" si="2"/>
        <v>0</v>
      </c>
      <c r="AE14" s="110">
        <f t="shared" si="2"/>
        <v>0</v>
      </c>
      <c r="AF14" s="110">
        <f t="shared" si="2"/>
        <v>0</v>
      </c>
      <c r="AG14" s="110">
        <f t="shared" si="2"/>
        <v>0</v>
      </c>
      <c r="AH14" s="110">
        <f t="shared" si="2"/>
        <v>0</v>
      </c>
      <c r="AI14" s="110">
        <f t="shared" si="2"/>
        <v>0</v>
      </c>
      <c r="AJ14" s="110">
        <f t="shared" si="2"/>
        <v>0</v>
      </c>
      <c r="AK14" s="110">
        <f t="shared" si="2"/>
        <v>0</v>
      </c>
      <c r="AL14" s="111"/>
      <c r="AM14" s="112">
        <f>SUM(AM9:AM13)</f>
        <v>0</v>
      </c>
      <c r="AN14" s="112">
        <f>SUM(AN9:AN13)</f>
        <v>0</v>
      </c>
      <c r="AO14" s="112">
        <f>SUM(AO9:AO13)</f>
        <v>0</v>
      </c>
      <c r="AP14" s="112">
        <f>SUM(AP9:AP13)</f>
        <v>0</v>
      </c>
      <c r="AQ14" s="145">
        <f>SUM(AQ9:AQ13)</f>
        <v>0</v>
      </c>
      <c r="AR14" s="151"/>
      <c r="AS14" s="52"/>
    </row>
    <row r="15" spans="1:45" ht="12.75" customHeight="1" hidden="1">
      <c r="A15" s="55"/>
      <c r="B15" s="250"/>
      <c r="C15" s="249"/>
      <c r="D15" s="192"/>
      <c r="F15" s="4"/>
      <c r="G15" s="5"/>
      <c r="H15" s="18"/>
      <c r="I15" s="18"/>
      <c r="J15" s="18"/>
      <c r="K15" s="5"/>
      <c r="L15" s="18"/>
      <c r="M15" s="5"/>
      <c r="N15" s="18"/>
      <c r="O15" s="5"/>
      <c r="P15" s="18"/>
      <c r="Q15" s="5"/>
      <c r="R15" s="18"/>
      <c r="S15" s="5"/>
      <c r="T15" s="18"/>
      <c r="U15" s="5"/>
      <c r="V15" s="18"/>
      <c r="W15" s="5"/>
      <c r="X15" s="18"/>
      <c r="Y15" s="5"/>
      <c r="Z15" s="18"/>
      <c r="AA15" s="5"/>
      <c r="AB15" s="18"/>
      <c r="AC15" s="18"/>
      <c r="AD15" s="18"/>
      <c r="AE15" s="18"/>
      <c r="AF15" s="18"/>
      <c r="AG15" s="18"/>
      <c r="AH15" s="18"/>
      <c r="AI15" s="5"/>
      <c r="AJ15" s="5"/>
      <c r="AK15" s="5"/>
      <c r="AM15" s="99">
        <f aca="true" t="shared" si="3" ref="AM15:AN17">SUM(M15,O15,Q15,S15,U15,W15,Y15,AA15,AC15,AE15,AG15)</f>
        <v>0</v>
      </c>
      <c r="AN15" s="99">
        <f t="shared" si="3"/>
        <v>0</v>
      </c>
      <c r="AO15" s="99">
        <f aca="true" t="shared" si="4" ref="AO15:AP17">SUM(I15)</f>
        <v>0</v>
      </c>
      <c r="AP15" s="99">
        <f t="shared" si="4"/>
        <v>0</v>
      </c>
      <c r="AQ15" s="100"/>
      <c r="AR15" s="151"/>
      <c r="AS15" s="52"/>
    </row>
    <row r="16" spans="1:45" ht="12.75" hidden="1">
      <c r="A16" s="55"/>
      <c r="B16" s="250"/>
      <c r="C16" s="249"/>
      <c r="D16" s="192"/>
      <c r="E16" s="3"/>
      <c r="F16" s="4"/>
      <c r="G16" s="5"/>
      <c r="H16" s="18"/>
      <c r="I16" s="18"/>
      <c r="J16" s="18"/>
      <c r="K16" s="5"/>
      <c r="L16" s="18"/>
      <c r="M16" s="5"/>
      <c r="N16" s="18"/>
      <c r="O16" s="5"/>
      <c r="P16" s="18"/>
      <c r="Q16" s="5"/>
      <c r="R16" s="18"/>
      <c r="S16" s="5"/>
      <c r="T16" s="18"/>
      <c r="U16" s="5"/>
      <c r="V16" s="18"/>
      <c r="W16" s="5"/>
      <c r="X16" s="18"/>
      <c r="Y16" s="5"/>
      <c r="Z16" s="18"/>
      <c r="AA16" s="5"/>
      <c r="AB16" s="18"/>
      <c r="AC16" s="18"/>
      <c r="AD16" s="18"/>
      <c r="AE16" s="18"/>
      <c r="AF16" s="18"/>
      <c r="AG16" s="18"/>
      <c r="AH16" s="18"/>
      <c r="AI16" s="5"/>
      <c r="AJ16" s="5"/>
      <c r="AK16" s="5"/>
      <c r="AM16" s="99">
        <f t="shared" si="3"/>
        <v>0</v>
      </c>
      <c r="AN16" s="99">
        <f t="shared" si="3"/>
        <v>0</v>
      </c>
      <c r="AO16" s="99">
        <f t="shared" si="4"/>
        <v>0</v>
      </c>
      <c r="AP16" s="99">
        <f t="shared" si="4"/>
        <v>0</v>
      </c>
      <c r="AQ16" s="100"/>
      <c r="AR16" s="151"/>
      <c r="AS16" s="52"/>
    </row>
    <row r="17" spans="1:45" ht="12.75" hidden="1">
      <c r="A17" s="55"/>
      <c r="B17" s="250"/>
      <c r="C17" s="249"/>
      <c r="D17" s="192"/>
      <c r="E17" s="3"/>
      <c r="F17" s="4"/>
      <c r="G17" s="5"/>
      <c r="H17" s="18"/>
      <c r="I17" s="18"/>
      <c r="J17" s="18"/>
      <c r="K17" s="5"/>
      <c r="L17" s="18"/>
      <c r="M17" s="5"/>
      <c r="N17" s="18"/>
      <c r="O17" s="5"/>
      <c r="P17" s="18"/>
      <c r="Q17" s="5"/>
      <c r="R17" s="18"/>
      <c r="S17" s="5"/>
      <c r="T17" s="18"/>
      <c r="U17" s="5"/>
      <c r="V17" s="18"/>
      <c r="W17" s="5"/>
      <c r="X17" s="18"/>
      <c r="Y17" s="5"/>
      <c r="Z17" s="18"/>
      <c r="AA17" s="5"/>
      <c r="AB17" s="18"/>
      <c r="AC17" s="18"/>
      <c r="AD17" s="18"/>
      <c r="AE17" s="18"/>
      <c r="AF17" s="18"/>
      <c r="AG17" s="18"/>
      <c r="AH17" s="18"/>
      <c r="AI17" s="5"/>
      <c r="AJ17" s="5"/>
      <c r="AK17" s="5"/>
      <c r="AM17" s="99">
        <f t="shared" si="3"/>
        <v>0</v>
      </c>
      <c r="AN17" s="99">
        <f t="shared" si="3"/>
        <v>0</v>
      </c>
      <c r="AO17" s="99">
        <f t="shared" si="4"/>
        <v>0</v>
      </c>
      <c r="AP17" s="99">
        <f t="shared" si="4"/>
        <v>0</v>
      </c>
      <c r="AQ17" s="100"/>
      <c r="AR17" s="151"/>
      <c r="AS17" s="52"/>
    </row>
    <row r="18" spans="1:45" ht="12.75" hidden="1">
      <c r="A18" s="20"/>
      <c r="B18" s="7"/>
      <c r="C18" s="8"/>
      <c r="D18" s="9"/>
      <c r="E18" s="106"/>
      <c r="F18" s="110">
        <f>SUM(F15:F17)</f>
        <v>0</v>
      </c>
      <c r="G18" s="110">
        <f aca="true" t="shared" si="5" ref="G18:AK18">SUM(G15:G17)</f>
        <v>0</v>
      </c>
      <c r="H18" s="110">
        <f t="shared" si="5"/>
        <v>0</v>
      </c>
      <c r="I18" s="110">
        <f t="shared" si="5"/>
        <v>0</v>
      </c>
      <c r="J18" s="110">
        <f t="shared" si="5"/>
        <v>0</v>
      </c>
      <c r="K18" s="110">
        <f t="shared" si="5"/>
        <v>0</v>
      </c>
      <c r="L18" s="110">
        <f t="shared" si="5"/>
        <v>0</v>
      </c>
      <c r="M18" s="110">
        <f t="shared" si="5"/>
        <v>0</v>
      </c>
      <c r="N18" s="110">
        <f t="shared" si="5"/>
        <v>0</v>
      </c>
      <c r="O18" s="110">
        <f t="shared" si="5"/>
        <v>0</v>
      </c>
      <c r="P18" s="110">
        <f t="shared" si="5"/>
        <v>0</v>
      </c>
      <c r="Q18" s="110">
        <f t="shared" si="5"/>
        <v>0</v>
      </c>
      <c r="R18" s="110">
        <f t="shared" si="5"/>
        <v>0</v>
      </c>
      <c r="S18" s="110">
        <f t="shared" si="5"/>
        <v>0</v>
      </c>
      <c r="T18" s="110">
        <f t="shared" si="5"/>
        <v>0</v>
      </c>
      <c r="U18" s="110">
        <f t="shared" si="5"/>
        <v>0</v>
      </c>
      <c r="V18" s="110">
        <f t="shared" si="5"/>
        <v>0</v>
      </c>
      <c r="W18" s="110">
        <f t="shared" si="5"/>
        <v>0</v>
      </c>
      <c r="X18" s="110">
        <f t="shared" si="5"/>
        <v>0</v>
      </c>
      <c r="Y18" s="110">
        <f t="shared" si="5"/>
        <v>0</v>
      </c>
      <c r="Z18" s="110">
        <f t="shared" si="5"/>
        <v>0</v>
      </c>
      <c r="AA18" s="110">
        <f t="shared" si="5"/>
        <v>0</v>
      </c>
      <c r="AB18" s="110">
        <f t="shared" si="5"/>
        <v>0</v>
      </c>
      <c r="AC18" s="110">
        <f t="shared" si="5"/>
        <v>0</v>
      </c>
      <c r="AD18" s="110">
        <f t="shared" si="5"/>
        <v>0</v>
      </c>
      <c r="AE18" s="110">
        <f t="shared" si="5"/>
        <v>0</v>
      </c>
      <c r="AF18" s="110">
        <f t="shared" si="5"/>
        <v>0</v>
      </c>
      <c r="AG18" s="110">
        <f t="shared" si="5"/>
        <v>0</v>
      </c>
      <c r="AH18" s="110">
        <f t="shared" si="5"/>
        <v>0</v>
      </c>
      <c r="AI18" s="110">
        <f t="shared" si="5"/>
        <v>0</v>
      </c>
      <c r="AJ18" s="110">
        <f t="shared" si="5"/>
        <v>0</v>
      </c>
      <c r="AK18" s="110">
        <f t="shared" si="5"/>
        <v>0</v>
      </c>
      <c r="AL18" s="73"/>
      <c r="AM18" s="21">
        <f>SUM(AM15:AM17)</f>
        <v>0</v>
      </c>
      <c r="AN18" s="21">
        <f>SUM(AN15:AN17)</f>
        <v>0</v>
      </c>
      <c r="AO18" s="21">
        <f>SUM(AO15:AO17)</f>
        <v>0</v>
      </c>
      <c r="AP18" s="21">
        <f>SUM(AP15:AP17)</f>
        <v>0</v>
      </c>
      <c r="AQ18" s="146">
        <f>SUM(AQ15:AQ17)</f>
        <v>0</v>
      </c>
      <c r="AR18" s="151"/>
      <c r="AS18" s="52"/>
    </row>
    <row r="19" spans="1:45" ht="12.75" customHeight="1" hidden="1">
      <c r="A19" s="55"/>
      <c r="B19" s="250"/>
      <c r="C19" s="249"/>
      <c r="D19" s="251"/>
      <c r="E19" s="104"/>
      <c r="F19" s="105"/>
      <c r="G19" s="5"/>
      <c r="H19" s="18"/>
      <c r="I19" s="18"/>
      <c r="J19" s="18"/>
      <c r="K19" s="5"/>
      <c r="L19" s="18"/>
      <c r="M19" s="5"/>
      <c r="N19" s="18"/>
      <c r="O19" s="5"/>
      <c r="P19" s="18"/>
      <c r="Q19" s="5"/>
      <c r="R19" s="18"/>
      <c r="S19" s="5"/>
      <c r="T19" s="18"/>
      <c r="U19" s="5"/>
      <c r="V19" s="18"/>
      <c r="W19" s="5"/>
      <c r="X19" s="18"/>
      <c r="Y19" s="5"/>
      <c r="Z19" s="18"/>
      <c r="AA19" s="5"/>
      <c r="AB19" s="18"/>
      <c r="AC19" s="18"/>
      <c r="AD19" s="18"/>
      <c r="AE19" s="18"/>
      <c r="AF19" s="18"/>
      <c r="AG19" s="18"/>
      <c r="AH19" s="18"/>
      <c r="AI19" s="5"/>
      <c r="AJ19" s="5"/>
      <c r="AK19" s="5"/>
      <c r="AR19" s="151"/>
      <c r="AS19" s="52"/>
    </row>
    <row r="20" spans="1:45" ht="12.75" customHeight="1" hidden="1">
      <c r="A20" s="55"/>
      <c r="B20" s="250"/>
      <c r="C20" s="249"/>
      <c r="D20" s="251"/>
      <c r="E20" s="104"/>
      <c r="F20" s="39"/>
      <c r="G20" s="5"/>
      <c r="H20" s="18"/>
      <c r="I20" s="18"/>
      <c r="J20" s="18"/>
      <c r="K20" s="5"/>
      <c r="L20" s="18"/>
      <c r="M20" s="5"/>
      <c r="N20" s="18"/>
      <c r="O20" s="5"/>
      <c r="P20" s="18"/>
      <c r="Q20" s="5"/>
      <c r="R20" s="18"/>
      <c r="S20" s="5"/>
      <c r="T20" s="18"/>
      <c r="U20" s="5"/>
      <c r="V20" s="18"/>
      <c r="W20" s="5"/>
      <c r="X20" s="18"/>
      <c r="Y20" s="5"/>
      <c r="Z20" s="18"/>
      <c r="AA20" s="5"/>
      <c r="AB20" s="18"/>
      <c r="AC20" s="18"/>
      <c r="AD20" s="18"/>
      <c r="AE20" s="18"/>
      <c r="AF20" s="18"/>
      <c r="AG20" s="18"/>
      <c r="AH20" s="18"/>
      <c r="AI20" s="5"/>
      <c r="AJ20" s="5"/>
      <c r="AK20" s="5"/>
      <c r="AR20" s="151"/>
      <c r="AS20" s="52"/>
    </row>
    <row r="21" spans="1:45" ht="12.75" customHeight="1" hidden="1">
      <c r="A21" s="55"/>
      <c r="B21" s="250"/>
      <c r="C21" s="249"/>
      <c r="D21" s="251"/>
      <c r="E21" s="104"/>
      <c r="F21" s="39"/>
      <c r="G21" s="5"/>
      <c r="H21" s="18"/>
      <c r="I21" s="18"/>
      <c r="J21" s="18"/>
      <c r="K21" s="5"/>
      <c r="L21" s="18"/>
      <c r="M21" s="5"/>
      <c r="N21" s="18"/>
      <c r="O21" s="5"/>
      <c r="P21" s="18"/>
      <c r="Q21" s="5"/>
      <c r="R21" s="18"/>
      <c r="S21" s="5"/>
      <c r="T21" s="18"/>
      <c r="U21" s="5"/>
      <c r="V21" s="18"/>
      <c r="W21" s="5"/>
      <c r="X21" s="18"/>
      <c r="Y21" s="5"/>
      <c r="Z21" s="18"/>
      <c r="AA21" s="5"/>
      <c r="AB21" s="18"/>
      <c r="AC21" s="18"/>
      <c r="AD21" s="18"/>
      <c r="AE21" s="18"/>
      <c r="AF21" s="18"/>
      <c r="AG21" s="18"/>
      <c r="AH21" s="18"/>
      <c r="AI21" s="5"/>
      <c r="AJ21" s="5"/>
      <c r="AK21" s="5"/>
      <c r="AR21" s="151"/>
      <c r="AS21" s="52"/>
    </row>
    <row r="22" spans="1:45" ht="12.75" customHeight="1" hidden="1">
      <c r="A22" s="55"/>
      <c r="B22" s="250"/>
      <c r="C22" s="249"/>
      <c r="D22" s="251"/>
      <c r="E22" s="3"/>
      <c r="F22" s="5"/>
      <c r="G22" s="5"/>
      <c r="H22" s="18"/>
      <c r="I22" s="18"/>
      <c r="J22" s="18"/>
      <c r="K22" s="5"/>
      <c r="L22" s="18"/>
      <c r="M22" s="5"/>
      <c r="N22" s="18"/>
      <c r="O22" s="5"/>
      <c r="P22" s="18"/>
      <c r="Q22" s="5"/>
      <c r="R22" s="18"/>
      <c r="S22" s="5"/>
      <c r="T22" s="18"/>
      <c r="U22" s="5"/>
      <c r="V22" s="18"/>
      <c r="W22" s="5"/>
      <c r="X22" s="18"/>
      <c r="Y22" s="5"/>
      <c r="Z22" s="18"/>
      <c r="AA22" s="5"/>
      <c r="AB22" s="18"/>
      <c r="AC22" s="18"/>
      <c r="AD22" s="18"/>
      <c r="AE22" s="18"/>
      <c r="AF22" s="18"/>
      <c r="AG22" s="18"/>
      <c r="AH22" s="18"/>
      <c r="AI22" s="5"/>
      <c r="AJ22" s="5"/>
      <c r="AK22" s="5"/>
      <c r="AR22" s="151"/>
      <c r="AS22" s="52"/>
    </row>
    <row r="23" spans="1:45" ht="12.75" customHeight="1" hidden="1">
      <c r="A23" s="55"/>
      <c r="B23" s="250"/>
      <c r="C23" s="249"/>
      <c r="D23" s="251"/>
      <c r="E23" s="3"/>
      <c r="F23" s="5"/>
      <c r="G23" s="5"/>
      <c r="H23" s="18"/>
      <c r="I23" s="18"/>
      <c r="J23" s="18"/>
      <c r="K23" s="5"/>
      <c r="L23" s="18"/>
      <c r="M23" s="5"/>
      <c r="N23" s="18"/>
      <c r="O23" s="5"/>
      <c r="P23" s="18"/>
      <c r="Q23" s="5"/>
      <c r="R23" s="18"/>
      <c r="S23" s="5"/>
      <c r="T23" s="18"/>
      <c r="U23" s="5"/>
      <c r="V23" s="18"/>
      <c r="W23" s="5"/>
      <c r="X23" s="18"/>
      <c r="Y23" s="5"/>
      <c r="Z23" s="18"/>
      <c r="AA23" s="5"/>
      <c r="AB23" s="18"/>
      <c r="AC23" s="18"/>
      <c r="AD23" s="18"/>
      <c r="AE23" s="18"/>
      <c r="AF23" s="18"/>
      <c r="AG23" s="18"/>
      <c r="AH23" s="18"/>
      <c r="AI23" s="5"/>
      <c r="AJ23" s="5"/>
      <c r="AK23" s="5"/>
      <c r="AR23" s="151"/>
      <c r="AS23" s="52"/>
    </row>
    <row r="24" spans="1:45" ht="12.75" customHeight="1" hidden="1">
      <c r="A24" s="20"/>
      <c r="B24" s="7"/>
      <c r="C24" s="8"/>
      <c r="D24" s="9"/>
      <c r="E24" s="10"/>
      <c r="F24" s="11">
        <f>SUM(F19:F23)</f>
        <v>0</v>
      </c>
      <c r="G24" s="11">
        <f>SUM(G19:G23)</f>
        <v>0</v>
      </c>
      <c r="H24" s="80"/>
      <c r="I24" s="80"/>
      <c r="J24" s="80"/>
      <c r="K24" s="11">
        <f>SUM(K19:K23)</f>
        <v>0</v>
      </c>
      <c r="L24" s="80"/>
      <c r="M24" s="11">
        <f>SUM(M19:M23)</f>
        <v>0</v>
      </c>
      <c r="N24" s="80"/>
      <c r="O24" s="11">
        <f>SUM(O19:O23)</f>
        <v>0</v>
      </c>
      <c r="P24" s="80"/>
      <c r="Q24" s="11">
        <f>SUM(Q19:Q23)</f>
        <v>0</v>
      </c>
      <c r="R24" s="80"/>
      <c r="S24" s="11">
        <f>SUM(S19:S23)</f>
        <v>0</v>
      </c>
      <c r="T24" s="80"/>
      <c r="U24" s="11">
        <f>SUM(U19:U23)</f>
        <v>0</v>
      </c>
      <c r="V24" s="80"/>
      <c r="W24" s="11">
        <f>SUM(W19:W23)</f>
        <v>0</v>
      </c>
      <c r="X24" s="80"/>
      <c r="Y24" s="11">
        <f>SUM(Y19:Y23)</f>
        <v>0</v>
      </c>
      <c r="Z24" s="80"/>
      <c r="AA24" s="11">
        <f>SUM(AA19:AA23)</f>
        <v>0</v>
      </c>
      <c r="AB24" s="80"/>
      <c r="AC24" s="80"/>
      <c r="AD24" s="80"/>
      <c r="AE24" s="80"/>
      <c r="AF24" s="80"/>
      <c r="AG24" s="80"/>
      <c r="AH24" s="80"/>
      <c r="AI24" s="11">
        <f>SUM(AI19:AI23)</f>
        <v>0</v>
      </c>
      <c r="AJ24" s="11">
        <f>SUM(AJ19:AJ23)</f>
        <v>0</v>
      </c>
      <c r="AK24" s="11">
        <f>SUM(AK19:AK23)</f>
        <v>0</v>
      </c>
      <c r="AL24" s="73"/>
      <c r="AM24" s="89"/>
      <c r="AN24" s="89"/>
      <c r="AO24" s="89"/>
      <c r="AP24" s="89"/>
      <c r="AQ24" s="95"/>
      <c r="AR24" s="151"/>
      <c r="AS24" s="52"/>
    </row>
    <row r="25" spans="1:45" ht="15">
      <c r="A25" s="64"/>
      <c r="B25" s="226" t="s">
        <v>85</v>
      </c>
      <c r="C25" s="226"/>
      <c r="D25" s="226"/>
      <c r="E25" s="226"/>
      <c r="F25" s="113">
        <f>SUM(F24,F18,F14)</f>
        <v>0</v>
      </c>
      <c r="G25" s="113">
        <f aca="true" t="shared" si="6" ref="G25:AK25">SUM(G24,G18,G14)</f>
        <v>0</v>
      </c>
      <c r="H25" s="113">
        <f t="shared" si="6"/>
        <v>0</v>
      </c>
      <c r="I25" s="113">
        <f t="shared" si="6"/>
        <v>0</v>
      </c>
      <c r="J25" s="113">
        <f t="shared" si="6"/>
        <v>0</v>
      </c>
      <c r="K25" s="113">
        <f t="shared" si="6"/>
        <v>0</v>
      </c>
      <c r="L25" s="113">
        <f t="shared" si="6"/>
        <v>0</v>
      </c>
      <c r="M25" s="113">
        <f t="shared" si="6"/>
        <v>0</v>
      </c>
      <c r="N25" s="113">
        <f t="shared" si="6"/>
        <v>0</v>
      </c>
      <c r="O25" s="113">
        <f t="shared" si="6"/>
        <v>0</v>
      </c>
      <c r="P25" s="113">
        <f t="shared" si="6"/>
        <v>0</v>
      </c>
      <c r="Q25" s="113">
        <f t="shared" si="6"/>
        <v>0</v>
      </c>
      <c r="R25" s="113">
        <f t="shared" si="6"/>
        <v>0</v>
      </c>
      <c r="S25" s="113">
        <f t="shared" si="6"/>
        <v>0</v>
      </c>
      <c r="T25" s="113">
        <f t="shared" si="6"/>
        <v>0</v>
      </c>
      <c r="U25" s="113">
        <f t="shared" si="6"/>
        <v>0</v>
      </c>
      <c r="V25" s="113">
        <f t="shared" si="6"/>
        <v>0</v>
      </c>
      <c r="W25" s="113">
        <f t="shared" si="6"/>
        <v>0</v>
      </c>
      <c r="X25" s="113">
        <f t="shared" si="6"/>
        <v>0</v>
      </c>
      <c r="Y25" s="113">
        <f t="shared" si="6"/>
        <v>0</v>
      </c>
      <c r="Z25" s="113">
        <f t="shared" si="6"/>
        <v>0</v>
      </c>
      <c r="AA25" s="113">
        <f t="shared" si="6"/>
        <v>0</v>
      </c>
      <c r="AB25" s="113">
        <f t="shared" si="6"/>
        <v>0</v>
      </c>
      <c r="AC25" s="113">
        <f t="shared" si="6"/>
        <v>0</v>
      </c>
      <c r="AD25" s="113">
        <f t="shared" si="6"/>
        <v>0</v>
      </c>
      <c r="AE25" s="113">
        <f t="shared" si="6"/>
        <v>0</v>
      </c>
      <c r="AF25" s="113">
        <f t="shared" si="6"/>
        <v>0</v>
      </c>
      <c r="AG25" s="113">
        <f t="shared" si="6"/>
        <v>0</v>
      </c>
      <c r="AH25" s="113">
        <f t="shared" si="6"/>
        <v>0</v>
      </c>
      <c r="AI25" s="113">
        <f t="shared" si="6"/>
        <v>0</v>
      </c>
      <c r="AJ25" s="113">
        <f t="shared" si="6"/>
        <v>0</v>
      </c>
      <c r="AK25" s="113">
        <f t="shared" si="6"/>
        <v>0</v>
      </c>
      <c r="AL25" s="101"/>
      <c r="AM25" s="103">
        <f>SUM(AM14,AM18,AM24)</f>
        <v>0</v>
      </c>
      <c r="AN25" s="103">
        <f>SUM(AN14,AN18,AN24)</f>
        <v>0</v>
      </c>
      <c r="AO25" s="103">
        <f>SUM(AO14,AO18,AO24)</f>
        <v>0</v>
      </c>
      <c r="AP25" s="103">
        <f>SUM(AP14,AP18,AP24)</f>
        <v>0</v>
      </c>
      <c r="AQ25" s="103">
        <f>SUM(AQ14,AQ18,AQ24)</f>
        <v>0</v>
      </c>
      <c r="AR25" s="147">
        <f>SUM(AM25,AQ25)</f>
        <v>0</v>
      </c>
      <c r="AS25" s="52"/>
    </row>
    <row r="26" spans="1:45" ht="23.25">
      <c r="A26" s="194" t="s">
        <v>32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6"/>
      <c r="AL26" s="102" t="s">
        <v>51</v>
      </c>
      <c r="AM26" s="98"/>
      <c r="AN26" s="98"/>
      <c r="AO26" s="98"/>
      <c r="AP26" s="98"/>
      <c r="AQ26" s="94"/>
      <c r="AR26" s="150"/>
      <c r="AS26" s="52"/>
    </row>
    <row r="27" spans="1:45" ht="12.75" customHeight="1">
      <c r="A27" s="153">
        <v>1</v>
      </c>
      <c r="B27" s="210" t="s">
        <v>72</v>
      </c>
      <c r="C27" s="211" t="s">
        <v>73</v>
      </c>
      <c r="D27" s="212" t="s">
        <v>10</v>
      </c>
      <c r="E27" s="154" t="s">
        <v>66</v>
      </c>
      <c r="F27" s="155">
        <v>5</v>
      </c>
      <c r="G27" s="156">
        <v>5</v>
      </c>
      <c r="H27" s="157"/>
      <c r="I27" s="157"/>
      <c r="J27" s="157"/>
      <c r="K27" s="156">
        <v>5</v>
      </c>
      <c r="L27" s="157"/>
      <c r="M27" s="156"/>
      <c r="N27" s="157"/>
      <c r="O27" s="156"/>
      <c r="P27" s="157"/>
      <c r="Q27" s="156"/>
      <c r="R27" s="157"/>
      <c r="S27" s="156"/>
      <c r="T27" s="157"/>
      <c r="U27" s="156"/>
      <c r="V27" s="157"/>
      <c r="W27" s="156"/>
      <c r="X27" s="157"/>
      <c r="Y27" s="156"/>
      <c r="Z27" s="157"/>
      <c r="AA27" s="156">
        <v>5</v>
      </c>
      <c r="AB27" s="157"/>
      <c r="AC27" s="157"/>
      <c r="AD27" s="157"/>
      <c r="AE27" s="157"/>
      <c r="AF27" s="157"/>
      <c r="AG27" s="157"/>
      <c r="AH27" s="157"/>
      <c r="AI27" s="156">
        <v>2</v>
      </c>
      <c r="AJ27" s="156">
        <v>3</v>
      </c>
      <c r="AK27" s="156"/>
      <c r="AM27" s="99">
        <f aca="true" t="shared" si="7" ref="AM27:AN31">SUM(M27,O27,Q27,S27,U27,W27,Y27,AA27,AC27,AE27,AG27)</f>
        <v>5</v>
      </c>
      <c r="AN27" s="99">
        <f t="shared" si="7"/>
        <v>0</v>
      </c>
      <c r="AO27" s="99">
        <f aca="true" t="shared" si="8" ref="AO27:AP31">SUM(I27)</f>
        <v>0</v>
      </c>
      <c r="AP27" s="99">
        <f t="shared" si="8"/>
        <v>0</v>
      </c>
      <c r="AQ27" s="100"/>
      <c r="AR27" s="150"/>
      <c r="AS27" s="52"/>
    </row>
    <row r="28" spans="1:45" ht="12.75" customHeight="1">
      <c r="A28" s="153" t="s">
        <v>63</v>
      </c>
      <c r="B28" s="210"/>
      <c r="C28" s="211"/>
      <c r="D28" s="212"/>
      <c r="E28" s="154" t="s">
        <v>64</v>
      </c>
      <c r="F28" s="155">
        <v>18</v>
      </c>
      <c r="G28" s="156">
        <v>18</v>
      </c>
      <c r="H28" s="157"/>
      <c r="I28" s="157"/>
      <c r="J28" s="157"/>
      <c r="K28" s="156">
        <v>18</v>
      </c>
      <c r="L28" s="157"/>
      <c r="M28" s="156"/>
      <c r="N28" s="157"/>
      <c r="O28" s="156"/>
      <c r="P28" s="157"/>
      <c r="Q28" s="156"/>
      <c r="R28" s="157"/>
      <c r="S28" s="156"/>
      <c r="T28" s="157"/>
      <c r="U28" s="156">
        <v>18</v>
      </c>
      <c r="V28" s="157"/>
      <c r="W28" s="156"/>
      <c r="X28" s="157"/>
      <c r="Y28" s="156"/>
      <c r="Z28" s="157"/>
      <c r="AA28" s="156"/>
      <c r="AB28" s="157"/>
      <c r="AC28" s="157"/>
      <c r="AD28" s="157"/>
      <c r="AE28" s="157"/>
      <c r="AF28" s="157"/>
      <c r="AG28" s="157"/>
      <c r="AH28" s="157"/>
      <c r="AI28" s="156">
        <v>18</v>
      </c>
      <c r="AJ28" s="156">
        <v>3</v>
      </c>
      <c r="AK28" s="156"/>
      <c r="AM28" s="99">
        <f t="shared" si="7"/>
        <v>18</v>
      </c>
      <c r="AN28" s="99">
        <f t="shared" si="7"/>
        <v>0</v>
      </c>
      <c r="AO28" s="99">
        <f t="shared" si="8"/>
        <v>0</v>
      </c>
      <c r="AP28" s="99">
        <f t="shared" si="8"/>
        <v>0</v>
      </c>
      <c r="AQ28" s="100"/>
      <c r="AR28" s="150"/>
      <c r="AS28" s="52"/>
    </row>
    <row r="29" spans="1:45" ht="12.75" customHeight="1">
      <c r="A29" s="153" t="s">
        <v>76</v>
      </c>
      <c r="B29" s="210"/>
      <c r="C29" s="211"/>
      <c r="D29" s="212"/>
      <c r="E29" s="154" t="s">
        <v>65</v>
      </c>
      <c r="F29" s="155">
        <v>24</v>
      </c>
      <c r="G29" s="156">
        <v>24</v>
      </c>
      <c r="H29" s="157"/>
      <c r="I29" s="157"/>
      <c r="J29" s="157"/>
      <c r="K29" s="156">
        <v>24</v>
      </c>
      <c r="L29" s="157"/>
      <c r="M29" s="156"/>
      <c r="N29" s="157"/>
      <c r="O29" s="156"/>
      <c r="P29" s="157"/>
      <c r="Q29" s="156"/>
      <c r="R29" s="157"/>
      <c r="S29" s="156">
        <v>24</v>
      </c>
      <c r="T29" s="157"/>
      <c r="U29" s="156"/>
      <c r="V29" s="157"/>
      <c r="W29" s="156"/>
      <c r="X29" s="157"/>
      <c r="Y29" s="156"/>
      <c r="Z29" s="157"/>
      <c r="AA29" s="156"/>
      <c r="AB29" s="157"/>
      <c r="AC29" s="157"/>
      <c r="AD29" s="157"/>
      <c r="AE29" s="157"/>
      <c r="AF29" s="157"/>
      <c r="AG29" s="157"/>
      <c r="AH29" s="157"/>
      <c r="AI29" s="156">
        <v>24</v>
      </c>
      <c r="AJ29" s="156">
        <v>3</v>
      </c>
      <c r="AK29" s="156">
        <v>11</v>
      </c>
      <c r="AM29" s="99">
        <f t="shared" si="7"/>
        <v>24</v>
      </c>
      <c r="AN29" s="99">
        <f t="shared" si="7"/>
        <v>0</v>
      </c>
      <c r="AO29" s="99">
        <f t="shared" si="8"/>
        <v>0</v>
      </c>
      <c r="AP29" s="99">
        <f t="shared" si="8"/>
        <v>0</v>
      </c>
      <c r="AQ29" s="100"/>
      <c r="AR29" s="150"/>
      <c r="AS29" s="52"/>
    </row>
    <row r="30" spans="1:45" ht="12.75" customHeight="1">
      <c r="A30" s="153"/>
      <c r="B30" s="210"/>
      <c r="C30" s="211"/>
      <c r="D30" s="212"/>
      <c r="E30" s="154" t="s">
        <v>67</v>
      </c>
      <c r="F30" s="155">
        <v>17</v>
      </c>
      <c r="G30" s="156">
        <v>17</v>
      </c>
      <c r="H30" s="157">
        <v>2</v>
      </c>
      <c r="I30" s="157"/>
      <c r="J30" s="157"/>
      <c r="K30" s="156">
        <v>17</v>
      </c>
      <c r="L30" s="157">
        <v>2</v>
      </c>
      <c r="M30" s="156"/>
      <c r="N30" s="157"/>
      <c r="O30" s="156">
        <v>17</v>
      </c>
      <c r="P30" s="157">
        <v>2</v>
      </c>
      <c r="Q30" s="156"/>
      <c r="R30" s="157"/>
      <c r="S30" s="156"/>
      <c r="T30" s="157"/>
      <c r="U30" s="156"/>
      <c r="V30" s="157"/>
      <c r="W30" s="156"/>
      <c r="X30" s="157"/>
      <c r="Y30" s="156"/>
      <c r="Z30" s="157"/>
      <c r="AA30" s="156"/>
      <c r="AB30" s="157"/>
      <c r="AC30" s="157"/>
      <c r="AD30" s="157"/>
      <c r="AE30" s="157"/>
      <c r="AF30" s="157"/>
      <c r="AG30" s="157"/>
      <c r="AH30" s="157"/>
      <c r="AI30" s="156">
        <v>17</v>
      </c>
      <c r="AJ30" s="156">
        <v>17</v>
      </c>
      <c r="AK30" s="156"/>
      <c r="AM30" s="99">
        <f t="shared" si="7"/>
        <v>17</v>
      </c>
      <c r="AN30" s="99">
        <f t="shared" si="7"/>
        <v>2</v>
      </c>
      <c r="AO30" s="99">
        <f t="shared" si="8"/>
        <v>0</v>
      </c>
      <c r="AP30" s="99">
        <f t="shared" si="8"/>
        <v>0</v>
      </c>
      <c r="AQ30" s="100"/>
      <c r="AR30" s="150"/>
      <c r="AS30" s="52"/>
    </row>
    <row r="31" spans="1:45" ht="12.75" customHeight="1">
      <c r="A31" s="153"/>
      <c r="B31" s="210"/>
      <c r="C31" s="211"/>
      <c r="D31" s="212"/>
      <c r="E31" s="154" t="s">
        <v>68</v>
      </c>
      <c r="F31" s="155">
        <v>15</v>
      </c>
      <c r="G31" s="156">
        <v>15</v>
      </c>
      <c r="H31" s="157">
        <v>1</v>
      </c>
      <c r="I31" s="157"/>
      <c r="J31" s="157"/>
      <c r="K31" s="156">
        <v>15</v>
      </c>
      <c r="L31" s="157">
        <v>1</v>
      </c>
      <c r="M31" s="156"/>
      <c r="N31" s="157"/>
      <c r="O31" s="156"/>
      <c r="P31" s="157"/>
      <c r="Q31" s="156"/>
      <c r="R31" s="157"/>
      <c r="S31" s="156"/>
      <c r="T31" s="157"/>
      <c r="U31" s="156">
        <v>15</v>
      </c>
      <c r="V31" s="157">
        <v>1</v>
      </c>
      <c r="W31" s="156"/>
      <c r="X31" s="157"/>
      <c r="Y31" s="156"/>
      <c r="Z31" s="157"/>
      <c r="AA31" s="156"/>
      <c r="AB31" s="157"/>
      <c r="AC31" s="157"/>
      <c r="AD31" s="157"/>
      <c r="AE31" s="157"/>
      <c r="AF31" s="157"/>
      <c r="AG31" s="157"/>
      <c r="AH31" s="157"/>
      <c r="AI31" s="156"/>
      <c r="AJ31" s="156"/>
      <c r="AK31" s="156"/>
      <c r="AM31" s="99">
        <f t="shared" si="7"/>
        <v>15</v>
      </c>
      <c r="AN31" s="99">
        <f t="shared" si="7"/>
        <v>1</v>
      </c>
      <c r="AO31" s="99">
        <f t="shared" si="8"/>
        <v>0</v>
      </c>
      <c r="AP31" s="99">
        <f t="shared" si="8"/>
        <v>0</v>
      </c>
      <c r="AQ31" s="100"/>
      <c r="AR31" s="150"/>
      <c r="AS31" s="52"/>
    </row>
    <row r="32" spans="1:45" ht="12.75">
      <c r="A32" s="20"/>
      <c r="B32" s="7"/>
      <c r="C32" s="8"/>
      <c r="D32" s="9"/>
      <c r="E32" s="10"/>
      <c r="F32" s="11">
        <f>SUM(F27:F31)</f>
        <v>79</v>
      </c>
      <c r="G32" s="11">
        <f aca="true" t="shared" si="9" ref="G32:AK32">SUM(G27:G31)</f>
        <v>79</v>
      </c>
      <c r="H32" s="11">
        <f t="shared" si="9"/>
        <v>3</v>
      </c>
      <c r="I32" s="11">
        <f t="shared" si="9"/>
        <v>0</v>
      </c>
      <c r="J32" s="11">
        <f t="shared" si="9"/>
        <v>0</v>
      </c>
      <c r="K32" s="11">
        <f t="shared" si="9"/>
        <v>79</v>
      </c>
      <c r="L32" s="11">
        <f t="shared" si="9"/>
        <v>3</v>
      </c>
      <c r="M32" s="11">
        <f t="shared" si="9"/>
        <v>0</v>
      </c>
      <c r="N32" s="11">
        <f t="shared" si="9"/>
        <v>0</v>
      </c>
      <c r="O32" s="11">
        <f t="shared" si="9"/>
        <v>17</v>
      </c>
      <c r="P32" s="11">
        <f t="shared" si="9"/>
        <v>2</v>
      </c>
      <c r="Q32" s="11">
        <f t="shared" si="9"/>
        <v>0</v>
      </c>
      <c r="R32" s="11">
        <f t="shared" si="9"/>
        <v>0</v>
      </c>
      <c r="S32" s="11">
        <f t="shared" si="9"/>
        <v>24</v>
      </c>
      <c r="T32" s="11">
        <f t="shared" si="9"/>
        <v>0</v>
      </c>
      <c r="U32" s="11">
        <f t="shared" si="9"/>
        <v>33</v>
      </c>
      <c r="V32" s="11">
        <f t="shared" si="9"/>
        <v>1</v>
      </c>
      <c r="W32" s="11">
        <f t="shared" si="9"/>
        <v>0</v>
      </c>
      <c r="X32" s="11">
        <f t="shared" si="9"/>
        <v>0</v>
      </c>
      <c r="Y32" s="11">
        <f t="shared" si="9"/>
        <v>0</v>
      </c>
      <c r="Z32" s="11">
        <f t="shared" si="9"/>
        <v>0</v>
      </c>
      <c r="AA32" s="11">
        <f t="shared" si="9"/>
        <v>5</v>
      </c>
      <c r="AB32" s="11">
        <f t="shared" si="9"/>
        <v>0</v>
      </c>
      <c r="AC32" s="11">
        <f t="shared" si="9"/>
        <v>0</v>
      </c>
      <c r="AD32" s="11">
        <f t="shared" si="9"/>
        <v>0</v>
      </c>
      <c r="AE32" s="11">
        <f t="shared" si="9"/>
        <v>0</v>
      </c>
      <c r="AF32" s="11">
        <f t="shared" si="9"/>
        <v>0</v>
      </c>
      <c r="AG32" s="11">
        <f t="shared" si="9"/>
        <v>0</v>
      </c>
      <c r="AH32" s="11">
        <f t="shared" si="9"/>
        <v>0</v>
      </c>
      <c r="AI32" s="11">
        <f t="shared" si="9"/>
        <v>61</v>
      </c>
      <c r="AJ32" s="11">
        <f t="shared" si="9"/>
        <v>26</v>
      </c>
      <c r="AK32" s="11">
        <f t="shared" si="9"/>
        <v>11</v>
      </c>
      <c r="AL32" s="73"/>
      <c r="AM32" s="21">
        <f>SUM(AM27:AM31)</f>
        <v>79</v>
      </c>
      <c r="AN32" s="21">
        <f>SUM(AN27:AN31)</f>
        <v>3</v>
      </c>
      <c r="AO32" s="21">
        <f>SUM(AO27:AO31)</f>
        <v>0</v>
      </c>
      <c r="AP32" s="21">
        <f>SUM(AP27:AP31)</f>
        <v>0</v>
      </c>
      <c r="AQ32" s="146">
        <f>SUM(AQ27:AQ31)</f>
        <v>0</v>
      </c>
      <c r="AR32" s="150"/>
      <c r="AS32" s="52"/>
    </row>
    <row r="33" spans="1:45" s="14" customFormat="1" ht="12.75" hidden="1">
      <c r="A33" s="56"/>
      <c r="B33" s="209"/>
      <c r="C33" s="193"/>
      <c r="D33" s="192"/>
      <c r="E33" s="3"/>
      <c r="F33" s="24"/>
      <c r="G33" s="24"/>
      <c r="H33" s="24"/>
      <c r="I33" s="24"/>
      <c r="J33" s="24"/>
      <c r="K33" s="24"/>
      <c r="L33" s="24"/>
      <c r="M33" s="24"/>
      <c r="N33" s="74"/>
      <c r="O33" s="24"/>
      <c r="P33" s="74"/>
      <c r="Q33" s="24"/>
      <c r="R33" s="74"/>
      <c r="S33" s="24"/>
      <c r="T33" s="74"/>
      <c r="U33" s="24"/>
      <c r="V33" s="74"/>
      <c r="W33" s="24"/>
      <c r="X33" s="74"/>
      <c r="Y33" s="24"/>
      <c r="Z33" s="71"/>
      <c r="AA33" s="24"/>
      <c r="AB33" s="74"/>
      <c r="AC33" s="74"/>
      <c r="AD33" s="74"/>
      <c r="AE33" s="74"/>
      <c r="AF33" s="74"/>
      <c r="AG33" s="74"/>
      <c r="AH33" s="74"/>
      <c r="AI33" s="24"/>
      <c r="AJ33" s="24"/>
      <c r="AK33" s="24"/>
      <c r="AM33" s="99">
        <f aca="true" t="shared" si="10" ref="AM33:AN37">SUM(M33,O33,Q33,S33,U33,W33,Y33,AA33,AC33,AE33,AG33)</f>
        <v>0</v>
      </c>
      <c r="AN33" s="99">
        <f t="shared" si="10"/>
        <v>0</v>
      </c>
      <c r="AO33" s="99">
        <f aca="true" t="shared" si="11" ref="AO33:AP37">SUM(I33)</f>
        <v>0</v>
      </c>
      <c r="AP33" s="99">
        <f t="shared" si="11"/>
        <v>0</v>
      </c>
      <c r="AQ33" s="100"/>
      <c r="AR33" s="150"/>
      <c r="AS33" s="148"/>
    </row>
    <row r="34" spans="1:45" s="14" customFormat="1" ht="12.75" hidden="1">
      <c r="A34" s="56"/>
      <c r="B34" s="199"/>
      <c r="C34" s="204"/>
      <c r="D34" s="192"/>
      <c r="E34" s="3"/>
      <c r="F34" s="24"/>
      <c r="G34" s="24"/>
      <c r="H34" s="24"/>
      <c r="I34" s="24"/>
      <c r="J34" s="24"/>
      <c r="K34" s="24"/>
      <c r="L34" s="24"/>
      <c r="M34" s="24"/>
      <c r="N34" s="74"/>
      <c r="O34" s="24"/>
      <c r="P34" s="74"/>
      <c r="Q34" s="24"/>
      <c r="R34" s="74"/>
      <c r="S34" s="24"/>
      <c r="T34" s="74"/>
      <c r="U34" s="24"/>
      <c r="V34" s="74"/>
      <c r="W34" s="24"/>
      <c r="X34" s="74"/>
      <c r="Y34" s="24"/>
      <c r="Z34" s="71"/>
      <c r="AA34" s="24"/>
      <c r="AB34" s="74"/>
      <c r="AC34" s="74"/>
      <c r="AD34" s="74"/>
      <c r="AE34" s="74"/>
      <c r="AF34" s="74"/>
      <c r="AG34" s="74"/>
      <c r="AH34" s="74"/>
      <c r="AI34" s="24"/>
      <c r="AJ34" s="24"/>
      <c r="AK34" s="24"/>
      <c r="AM34" s="99">
        <f>SUM(M34,O34,Q34,S34,U34,W34,Y34,AA34,AC34,AE34,AG34)</f>
        <v>0</v>
      </c>
      <c r="AN34" s="99">
        <f>SUM(N34,P34,R34,T34,V34,X34,Z34,AB34,AD34,AF34,AH34)</f>
        <v>0</v>
      </c>
      <c r="AO34" s="99">
        <f>SUM(I34)</f>
        <v>0</v>
      </c>
      <c r="AP34" s="99">
        <f>SUM(J34)</f>
        <v>0</v>
      </c>
      <c r="AQ34" s="100"/>
      <c r="AR34" s="150"/>
      <c r="AS34" s="148"/>
    </row>
    <row r="35" spans="1:45" s="14" customFormat="1" ht="12.75" hidden="1">
      <c r="A35" s="56"/>
      <c r="B35" s="199"/>
      <c r="C35" s="204"/>
      <c r="D35" s="192"/>
      <c r="E35" s="3"/>
      <c r="F35" s="24"/>
      <c r="G35" s="24"/>
      <c r="H35" s="24"/>
      <c r="I35" s="24"/>
      <c r="J35" s="24"/>
      <c r="K35" s="24"/>
      <c r="L35" s="24"/>
      <c r="M35" s="24"/>
      <c r="N35" s="74"/>
      <c r="O35" s="24"/>
      <c r="P35" s="74"/>
      <c r="Q35" s="24"/>
      <c r="R35" s="74"/>
      <c r="S35" s="24"/>
      <c r="T35" s="74"/>
      <c r="U35" s="24"/>
      <c r="V35" s="74"/>
      <c r="W35" s="24"/>
      <c r="X35" s="74"/>
      <c r="Y35" s="24"/>
      <c r="Z35" s="71"/>
      <c r="AA35" s="24"/>
      <c r="AB35" s="74"/>
      <c r="AC35" s="74"/>
      <c r="AD35" s="74"/>
      <c r="AE35" s="74"/>
      <c r="AF35" s="74"/>
      <c r="AG35" s="74"/>
      <c r="AH35" s="74"/>
      <c r="AI35" s="24"/>
      <c r="AJ35" s="24"/>
      <c r="AK35" s="24"/>
      <c r="AM35" s="99">
        <f t="shared" si="10"/>
        <v>0</v>
      </c>
      <c r="AN35" s="99">
        <f t="shared" si="10"/>
        <v>0</v>
      </c>
      <c r="AO35" s="99">
        <f t="shared" si="11"/>
        <v>0</v>
      </c>
      <c r="AP35" s="99">
        <f t="shared" si="11"/>
        <v>0</v>
      </c>
      <c r="AQ35" s="100"/>
      <c r="AR35" s="150"/>
      <c r="AS35" s="148"/>
    </row>
    <row r="36" spans="1:45" s="14" customFormat="1" ht="12.75" hidden="1">
      <c r="A36" s="56"/>
      <c r="B36" s="199"/>
      <c r="C36" s="204"/>
      <c r="D36" s="192"/>
      <c r="E36" s="3"/>
      <c r="F36" s="24"/>
      <c r="G36" s="24"/>
      <c r="H36" s="24"/>
      <c r="I36" s="24"/>
      <c r="J36" s="24"/>
      <c r="K36" s="24"/>
      <c r="L36" s="24"/>
      <c r="M36" s="24"/>
      <c r="N36" s="74"/>
      <c r="O36" s="24"/>
      <c r="P36" s="74"/>
      <c r="Q36" s="24"/>
      <c r="R36" s="74"/>
      <c r="S36" s="24"/>
      <c r="T36" s="74"/>
      <c r="U36" s="24"/>
      <c r="V36" s="74"/>
      <c r="W36" s="24"/>
      <c r="X36" s="74"/>
      <c r="Y36" s="24"/>
      <c r="Z36" s="74"/>
      <c r="AA36" s="24"/>
      <c r="AB36" s="74"/>
      <c r="AC36" s="74"/>
      <c r="AD36" s="74"/>
      <c r="AE36" s="74"/>
      <c r="AF36" s="74"/>
      <c r="AG36" s="74"/>
      <c r="AH36" s="74"/>
      <c r="AI36" s="24"/>
      <c r="AJ36" s="24"/>
      <c r="AK36" s="24"/>
      <c r="AM36" s="99">
        <f t="shared" si="10"/>
        <v>0</v>
      </c>
      <c r="AN36" s="99">
        <f t="shared" si="10"/>
        <v>0</v>
      </c>
      <c r="AO36" s="99">
        <f t="shared" si="11"/>
        <v>0</v>
      </c>
      <c r="AP36" s="99">
        <f t="shared" si="11"/>
        <v>0</v>
      </c>
      <c r="AQ36" s="100"/>
      <c r="AR36" s="150"/>
      <c r="AS36" s="148"/>
    </row>
    <row r="37" spans="1:45" s="14" customFormat="1" ht="12.75" hidden="1">
      <c r="A37" s="56"/>
      <c r="B37" s="199"/>
      <c r="C37" s="204"/>
      <c r="D37" s="192"/>
      <c r="E37" s="3"/>
      <c r="F37" s="24"/>
      <c r="G37" s="24"/>
      <c r="H37" s="24"/>
      <c r="I37" s="24"/>
      <c r="J37" s="24"/>
      <c r="K37" s="24"/>
      <c r="L37" s="24"/>
      <c r="M37" s="24"/>
      <c r="N37" s="74"/>
      <c r="O37" s="24"/>
      <c r="P37" s="85"/>
      <c r="Q37" s="54"/>
      <c r="R37" s="85"/>
      <c r="S37" s="24"/>
      <c r="T37" s="74"/>
      <c r="U37" s="24"/>
      <c r="V37" s="74"/>
      <c r="W37" s="24"/>
      <c r="X37" s="74"/>
      <c r="Y37" s="24"/>
      <c r="Z37" s="74"/>
      <c r="AA37" s="24"/>
      <c r="AB37" s="74"/>
      <c r="AC37" s="74"/>
      <c r="AD37" s="74"/>
      <c r="AE37" s="74"/>
      <c r="AF37" s="74"/>
      <c r="AG37" s="74"/>
      <c r="AH37" s="74"/>
      <c r="AI37" s="24"/>
      <c r="AJ37" s="24"/>
      <c r="AK37" s="24"/>
      <c r="AM37" s="99">
        <f t="shared" si="10"/>
        <v>0</v>
      </c>
      <c r="AN37" s="99">
        <f t="shared" si="10"/>
        <v>0</v>
      </c>
      <c r="AO37" s="99">
        <f t="shared" si="11"/>
        <v>0</v>
      </c>
      <c r="AP37" s="99">
        <f t="shared" si="11"/>
        <v>0</v>
      </c>
      <c r="AQ37" s="100"/>
      <c r="AR37" s="150"/>
      <c r="AS37" s="148"/>
    </row>
    <row r="38" spans="1:45" ht="12.75" hidden="1">
      <c r="A38" s="20"/>
      <c r="B38" s="7"/>
      <c r="C38" s="8"/>
      <c r="D38" s="9"/>
      <c r="E38" s="10"/>
      <c r="F38" s="11">
        <f>SUM(F33:F37)</f>
        <v>0</v>
      </c>
      <c r="G38" s="11">
        <f aca="true" t="shared" si="12" ref="G38:AK38">SUM(G33:G37)</f>
        <v>0</v>
      </c>
      <c r="H38" s="11">
        <f t="shared" si="12"/>
        <v>0</v>
      </c>
      <c r="I38" s="11">
        <f t="shared" si="12"/>
        <v>0</v>
      </c>
      <c r="J38" s="11">
        <f t="shared" si="12"/>
        <v>0</v>
      </c>
      <c r="K38" s="11">
        <f t="shared" si="12"/>
        <v>0</v>
      </c>
      <c r="L38" s="11">
        <f t="shared" si="12"/>
        <v>0</v>
      </c>
      <c r="M38" s="11">
        <f t="shared" si="12"/>
        <v>0</v>
      </c>
      <c r="N38" s="11">
        <f t="shared" si="12"/>
        <v>0</v>
      </c>
      <c r="O38" s="11">
        <f t="shared" si="12"/>
        <v>0</v>
      </c>
      <c r="P38" s="11">
        <f t="shared" si="12"/>
        <v>0</v>
      </c>
      <c r="Q38" s="11">
        <f t="shared" si="12"/>
        <v>0</v>
      </c>
      <c r="R38" s="11">
        <f t="shared" si="12"/>
        <v>0</v>
      </c>
      <c r="S38" s="11">
        <f t="shared" si="12"/>
        <v>0</v>
      </c>
      <c r="T38" s="11">
        <f t="shared" si="12"/>
        <v>0</v>
      </c>
      <c r="U38" s="11">
        <f t="shared" si="12"/>
        <v>0</v>
      </c>
      <c r="V38" s="11">
        <f t="shared" si="12"/>
        <v>0</v>
      </c>
      <c r="W38" s="11">
        <f t="shared" si="12"/>
        <v>0</v>
      </c>
      <c r="X38" s="11">
        <f t="shared" si="12"/>
        <v>0</v>
      </c>
      <c r="Y38" s="11">
        <f t="shared" si="12"/>
        <v>0</v>
      </c>
      <c r="Z38" s="11">
        <f t="shared" si="12"/>
        <v>0</v>
      </c>
      <c r="AA38" s="11">
        <f t="shared" si="12"/>
        <v>0</v>
      </c>
      <c r="AB38" s="11">
        <f t="shared" si="12"/>
        <v>0</v>
      </c>
      <c r="AC38" s="11">
        <f t="shared" si="12"/>
        <v>0</v>
      </c>
      <c r="AD38" s="11">
        <f t="shared" si="12"/>
        <v>0</v>
      </c>
      <c r="AE38" s="11">
        <f t="shared" si="12"/>
        <v>0</v>
      </c>
      <c r="AF38" s="11">
        <f t="shared" si="12"/>
        <v>0</v>
      </c>
      <c r="AG38" s="11">
        <f t="shared" si="12"/>
        <v>0</v>
      </c>
      <c r="AH38" s="11">
        <f t="shared" si="12"/>
        <v>0</v>
      </c>
      <c r="AI38" s="11">
        <f t="shared" si="12"/>
        <v>0</v>
      </c>
      <c r="AJ38" s="11">
        <f t="shared" si="12"/>
        <v>0</v>
      </c>
      <c r="AK38" s="11">
        <f t="shared" si="12"/>
        <v>0</v>
      </c>
      <c r="AM38" s="21">
        <f>SUM(AM33:AM37)</f>
        <v>0</v>
      </c>
      <c r="AN38" s="21">
        <f>SUM(AN33:AN37)</f>
        <v>0</v>
      </c>
      <c r="AO38" s="21">
        <f>SUM(AO33:AO37)</f>
        <v>0</v>
      </c>
      <c r="AP38" s="21">
        <f>SUM(AP33:AP37)</f>
        <v>0</v>
      </c>
      <c r="AQ38" s="146">
        <f>SUM(AQ33:AQ37)</f>
        <v>0</v>
      </c>
      <c r="AR38" s="150"/>
      <c r="AS38" s="52"/>
    </row>
    <row r="39" spans="1:45" ht="12.75" hidden="1">
      <c r="A39" s="56"/>
      <c r="B39" s="203"/>
      <c r="C39" s="201"/>
      <c r="D39" s="192"/>
      <c r="E39" s="22"/>
      <c r="F39" s="23"/>
      <c r="G39" s="24"/>
      <c r="H39" s="26"/>
      <c r="I39" s="26"/>
      <c r="J39" s="26"/>
      <c r="K39" s="24"/>
      <c r="L39" s="26"/>
      <c r="M39" s="24"/>
      <c r="N39" s="26"/>
      <c r="O39" s="24"/>
      <c r="P39" s="26"/>
      <c r="Q39" s="24"/>
      <c r="R39" s="26"/>
      <c r="S39" s="24"/>
      <c r="T39" s="26"/>
      <c r="U39" s="24"/>
      <c r="V39" s="26"/>
      <c r="W39" s="24"/>
      <c r="X39" s="26"/>
      <c r="Y39" s="24"/>
      <c r="Z39" s="26"/>
      <c r="AA39" s="24"/>
      <c r="AB39" s="26"/>
      <c r="AC39" s="26"/>
      <c r="AD39" s="26"/>
      <c r="AE39" s="26"/>
      <c r="AF39" s="26"/>
      <c r="AG39" s="26"/>
      <c r="AH39" s="26"/>
      <c r="AI39" s="24"/>
      <c r="AJ39" s="24"/>
      <c r="AK39" s="24"/>
      <c r="AM39" s="99">
        <f aca="true" t="shared" si="13" ref="AM39:AN41">SUM(M39,O39,Q39,S39,U39,W39,Y39,AA39,AC39,AE39,AG39)</f>
        <v>0</v>
      </c>
      <c r="AN39" s="99">
        <f t="shared" si="13"/>
        <v>0</v>
      </c>
      <c r="AO39" s="99">
        <f aca="true" t="shared" si="14" ref="AO39:AP41">SUM(I39)</f>
        <v>0</v>
      </c>
      <c r="AP39" s="99">
        <f t="shared" si="14"/>
        <v>0</v>
      </c>
      <c r="AQ39" s="100"/>
      <c r="AR39" s="150"/>
      <c r="AS39" s="52"/>
    </row>
    <row r="40" spans="1:45" ht="12.75" hidden="1">
      <c r="A40" s="56"/>
      <c r="B40" s="203"/>
      <c r="C40" s="201"/>
      <c r="D40" s="192"/>
      <c r="E40" s="25"/>
      <c r="F40" s="24"/>
      <c r="G40" s="24"/>
      <c r="H40" s="26"/>
      <c r="I40" s="26"/>
      <c r="J40" s="26"/>
      <c r="K40" s="24"/>
      <c r="L40" s="26"/>
      <c r="M40" s="24"/>
      <c r="N40" s="26"/>
      <c r="O40" s="24"/>
      <c r="P40" s="26"/>
      <c r="Q40" s="24"/>
      <c r="R40" s="26"/>
      <c r="S40" s="24"/>
      <c r="T40" s="26"/>
      <c r="U40" s="24"/>
      <c r="V40" s="26"/>
      <c r="W40" s="24"/>
      <c r="X40" s="26"/>
      <c r="Y40" s="24"/>
      <c r="Z40" s="26"/>
      <c r="AA40" s="24"/>
      <c r="AB40" s="26"/>
      <c r="AC40" s="26"/>
      <c r="AD40" s="26"/>
      <c r="AE40" s="26"/>
      <c r="AF40" s="26"/>
      <c r="AG40" s="26"/>
      <c r="AH40" s="26"/>
      <c r="AI40" s="24"/>
      <c r="AJ40" s="24"/>
      <c r="AK40" s="24"/>
      <c r="AM40" s="99">
        <f t="shared" si="13"/>
        <v>0</v>
      </c>
      <c r="AN40" s="99">
        <f t="shared" si="13"/>
        <v>0</v>
      </c>
      <c r="AO40" s="99">
        <f t="shared" si="14"/>
        <v>0</v>
      </c>
      <c r="AP40" s="99">
        <f t="shared" si="14"/>
        <v>0</v>
      </c>
      <c r="AQ40" s="100"/>
      <c r="AR40" s="150"/>
      <c r="AS40" s="52"/>
    </row>
    <row r="41" spans="1:45" ht="12.75" hidden="1">
      <c r="A41" s="56"/>
      <c r="B41" s="203"/>
      <c r="C41" s="201"/>
      <c r="D41" s="192"/>
      <c r="E41" s="22"/>
      <c r="F41" s="24"/>
      <c r="G41" s="24"/>
      <c r="H41" s="26"/>
      <c r="I41" s="26"/>
      <c r="J41" s="26"/>
      <c r="K41" s="24"/>
      <c r="L41" s="26"/>
      <c r="M41" s="24"/>
      <c r="N41" s="26"/>
      <c r="O41" s="24"/>
      <c r="P41" s="26"/>
      <c r="Q41" s="24"/>
      <c r="R41" s="26"/>
      <c r="S41" s="24"/>
      <c r="T41" s="26"/>
      <c r="U41" s="24"/>
      <c r="V41" s="26"/>
      <c r="W41" s="24"/>
      <c r="X41" s="26"/>
      <c r="Y41" s="24"/>
      <c r="Z41" s="26"/>
      <c r="AA41" s="24"/>
      <c r="AB41" s="26"/>
      <c r="AC41" s="26"/>
      <c r="AD41" s="26"/>
      <c r="AE41" s="26"/>
      <c r="AF41" s="26"/>
      <c r="AG41" s="26"/>
      <c r="AH41" s="26"/>
      <c r="AI41" s="24"/>
      <c r="AJ41" s="24"/>
      <c r="AK41" s="24"/>
      <c r="AM41" s="99">
        <f t="shared" si="13"/>
        <v>0</v>
      </c>
      <c r="AN41" s="99">
        <f t="shared" si="13"/>
        <v>0</v>
      </c>
      <c r="AO41" s="99">
        <f t="shared" si="14"/>
        <v>0</v>
      </c>
      <c r="AP41" s="99">
        <f t="shared" si="14"/>
        <v>0</v>
      </c>
      <c r="AQ41" s="100"/>
      <c r="AR41" s="150"/>
      <c r="AS41" s="52"/>
    </row>
    <row r="42" spans="1:45" ht="12.75" hidden="1">
      <c r="A42" s="20"/>
      <c r="B42" s="19"/>
      <c r="C42" s="19"/>
      <c r="D42" s="19"/>
      <c r="E42" s="20"/>
      <c r="F42" s="21">
        <f>SUM(F39:F41)</f>
        <v>0</v>
      </c>
      <c r="G42" s="21">
        <f aca="true" t="shared" si="15" ref="G42:AK42">SUM(G39:G41)</f>
        <v>0</v>
      </c>
      <c r="H42" s="21">
        <f t="shared" si="15"/>
        <v>0</v>
      </c>
      <c r="I42" s="21">
        <f t="shared" si="15"/>
        <v>0</v>
      </c>
      <c r="J42" s="21">
        <f t="shared" si="15"/>
        <v>0</v>
      </c>
      <c r="K42" s="21">
        <f t="shared" si="15"/>
        <v>0</v>
      </c>
      <c r="L42" s="21">
        <f t="shared" si="15"/>
        <v>0</v>
      </c>
      <c r="M42" s="21">
        <f t="shared" si="15"/>
        <v>0</v>
      </c>
      <c r="N42" s="21">
        <f t="shared" si="15"/>
        <v>0</v>
      </c>
      <c r="O42" s="21">
        <f t="shared" si="15"/>
        <v>0</v>
      </c>
      <c r="P42" s="21">
        <f t="shared" si="15"/>
        <v>0</v>
      </c>
      <c r="Q42" s="21">
        <f t="shared" si="15"/>
        <v>0</v>
      </c>
      <c r="R42" s="21">
        <f t="shared" si="15"/>
        <v>0</v>
      </c>
      <c r="S42" s="21">
        <f t="shared" si="15"/>
        <v>0</v>
      </c>
      <c r="T42" s="21">
        <f t="shared" si="15"/>
        <v>0</v>
      </c>
      <c r="U42" s="21">
        <f t="shared" si="15"/>
        <v>0</v>
      </c>
      <c r="V42" s="21">
        <f t="shared" si="15"/>
        <v>0</v>
      </c>
      <c r="W42" s="21">
        <f t="shared" si="15"/>
        <v>0</v>
      </c>
      <c r="X42" s="21">
        <f t="shared" si="15"/>
        <v>0</v>
      </c>
      <c r="Y42" s="21">
        <f t="shared" si="15"/>
        <v>0</v>
      </c>
      <c r="Z42" s="21">
        <f t="shared" si="15"/>
        <v>0</v>
      </c>
      <c r="AA42" s="21">
        <f t="shared" si="15"/>
        <v>0</v>
      </c>
      <c r="AB42" s="21">
        <f>SUM(AB39:AB41)</f>
        <v>0</v>
      </c>
      <c r="AC42" s="21">
        <f>SUM(AC39:AC41)</f>
        <v>0</v>
      </c>
      <c r="AD42" s="21">
        <f>SUM(AD39:AD41)</f>
        <v>0</v>
      </c>
      <c r="AE42" s="21">
        <f t="shared" si="15"/>
        <v>0</v>
      </c>
      <c r="AF42" s="21">
        <f t="shared" si="15"/>
        <v>0</v>
      </c>
      <c r="AG42" s="21">
        <f t="shared" si="15"/>
        <v>0</v>
      </c>
      <c r="AH42" s="21">
        <f t="shared" si="15"/>
        <v>0</v>
      </c>
      <c r="AI42" s="21">
        <f t="shared" si="15"/>
        <v>0</v>
      </c>
      <c r="AJ42" s="21">
        <f t="shared" si="15"/>
        <v>0</v>
      </c>
      <c r="AK42" s="21">
        <f t="shared" si="15"/>
        <v>0</v>
      </c>
      <c r="AM42" s="21">
        <f>SUM(AM39:AM41)</f>
        <v>0</v>
      </c>
      <c r="AN42" s="21">
        <f>SUM(AN39:AN41)</f>
        <v>0</v>
      </c>
      <c r="AO42" s="21">
        <f>SUM(AO39:AO41)</f>
        <v>0</v>
      </c>
      <c r="AP42" s="21">
        <f>SUM(AP39:AP41)</f>
        <v>0</v>
      </c>
      <c r="AQ42" s="146">
        <f>SUM(AQ39:AQ41)</f>
        <v>0</v>
      </c>
      <c r="AR42" s="150"/>
      <c r="AS42" s="52"/>
    </row>
    <row r="43" spans="1:45" ht="12.75" hidden="1">
      <c r="A43" s="56"/>
      <c r="B43" s="203"/>
      <c r="C43" s="201"/>
      <c r="D43" s="192"/>
      <c r="E43" s="22"/>
      <c r="F43" s="27"/>
      <c r="G43" s="27"/>
      <c r="H43" s="26"/>
      <c r="I43" s="26"/>
      <c r="J43" s="26"/>
      <c r="K43" s="27"/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27"/>
      <c r="Z43" s="26"/>
      <c r="AA43" s="27"/>
      <c r="AB43" s="26"/>
      <c r="AC43" s="26"/>
      <c r="AD43" s="26"/>
      <c r="AE43" s="26"/>
      <c r="AF43" s="26"/>
      <c r="AG43" s="26"/>
      <c r="AH43" s="26"/>
      <c r="AI43" s="27"/>
      <c r="AJ43" s="27"/>
      <c r="AK43" s="27"/>
      <c r="AM43" s="99">
        <f aca="true" t="shared" si="16" ref="AM43:AN45">SUM(M43,O43,Q43,S43,U43,W43,Y43,AA43,AC43,AE43,AG43)</f>
        <v>0</v>
      </c>
      <c r="AN43" s="99">
        <f t="shared" si="16"/>
        <v>0</v>
      </c>
      <c r="AO43" s="99">
        <f aca="true" t="shared" si="17" ref="AO43:AP45">SUM(I43)</f>
        <v>0</v>
      </c>
      <c r="AP43" s="99">
        <f t="shared" si="17"/>
        <v>0</v>
      </c>
      <c r="AQ43" s="100"/>
      <c r="AR43" s="150"/>
      <c r="AS43" s="52"/>
    </row>
    <row r="44" spans="1:45" ht="12.75" hidden="1">
      <c r="A44" s="56"/>
      <c r="B44" s="203"/>
      <c r="C44" s="201"/>
      <c r="D44" s="192"/>
      <c r="E44" s="25"/>
      <c r="F44" s="27"/>
      <c r="G44" s="27"/>
      <c r="H44" s="26"/>
      <c r="I44" s="26"/>
      <c r="J44" s="26"/>
      <c r="K44" s="27"/>
      <c r="L44" s="26"/>
      <c r="M44" s="27"/>
      <c r="N44" s="26"/>
      <c r="O44" s="27"/>
      <c r="P44" s="26"/>
      <c r="Q44" s="27"/>
      <c r="R44" s="26"/>
      <c r="S44" s="27"/>
      <c r="T44" s="26"/>
      <c r="U44" s="27"/>
      <c r="V44" s="26"/>
      <c r="W44" s="27"/>
      <c r="X44" s="26"/>
      <c r="Y44" s="27"/>
      <c r="Z44" s="26"/>
      <c r="AA44" s="27"/>
      <c r="AB44" s="26"/>
      <c r="AC44" s="26"/>
      <c r="AD44" s="26"/>
      <c r="AE44" s="26"/>
      <c r="AF44" s="26"/>
      <c r="AG44" s="26"/>
      <c r="AH44" s="26"/>
      <c r="AI44" s="27"/>
      <c r="AJ44" s="27"/>
      <c r="AK44" s="27"/>
      <c r="AM44" s="99">
        <f t="shared" si="16"/>
        <v>0</v>
      </c>
      <c r="AN44" s="99">
        <f t="shared" si="16"/>
        <v>0</v>
      </c>
      <c r="AO44" s="99">
        <f t="shared" si="17"/>
        <v>0</v>
      </c>
      <c r="AP44" s="99">
        <f t="shared" si="17"/>
        <v>0</v>
      </c>
      <c r="AQ44" s="100"/>
      <c r="AR44" s="150"/>
      <c r="AS44" s="52"/>
    </row>
    <row r="45" spans="1:45" ht="12.75" hidden="1">
      <c r="A45" s="56"/>
      <c r="B45" s="203"/>
      <c r="C45" s="201"/>
      <c r="D45" s="192"/>
      <c r="E45" s="22"/>
      <c r="F45" s="27"/>
      <c r="G45" s="27"/>
      <c r="H45" s="26"/>
      <c r="I45" s="26"/>
      <c r="J45" s="26"/>
      <c r="K45" s="27"/>
      <c r="L45" s="26"/>
      <c r="M45" s="27"/>
      <c r="N45" s="26"/>
      <c r="O45" s="27"/>
      <c r="P45" s="26"/>
      <c r="Q45" s="27"/>
      <c r="R45" s="26"/>
      <c r="S45" s="27"/>
      <c r="T45" s="26"/>
      <c r="U45" s="27"/>
      <c r="V45" s="26"/>
      <c r="W45" s="27"/>
      <c r="X45" s="26"/>
      <c r="Y45" s="27"/>
      <c r="Z45" s="26"/>
      <c r="AA45" s="27"/>
      <c r="AB45" s="26"/>
      <c r="AC45" s="26"/>
      <c r="AD45" s="26"/>
      <c r="AE45" s="26"/>
      <c r="AF45" s="26"/>
      <c r="AG45" s="26"/>
      <c r="AH45" s="26"/>
      <c r="AI45" s="27"/>
      <c r="AJ45" s="27"/>
      <c r="AK45" s="27"/>
      <c r="AM45" s="99">
        <f t="shared" si="16"/>
        <v>0</v>
      </c>
      <c r="AN45" s="99">
        <f t="shared" si="16"/>
        <v>0</v>
      </c>
      <c r="AO45" s="99">
        <f t="shared" si="17"/>
        <v>0</v>
      </c>
      <c r="AP45" s="99">
        <f t="shared" si="17"/>
        <v>0</v>
      </c>
      <c r="AQ45" s="100"/>
      <c r="AR45" s="150"/>
      <c r="AS45" s="52"/>
    </row>
    <row r="46" spans="1:45" s="14" customFormat="1" ht="15" hidden="1">
      <c r="A46" s="20"/>
      <c r="B46" s="11"/>
      <c r="C46" s="34"/>
      <c r="D46" s="34"/>
      <c r="E46" s="35"/>
      <c r="F46" s="36">
        <f>SUM(F43:F45)</f>
        <v>0</v>
      </c>
      <c r="G46" s="36">
        <f aca="true" t="shared" si="18" ref="G46:AK46">SUM(G43:G45)</f>
        <v>0</v>
      </c>
      <c r="H46" s="36">
        <f t="shared" si="18"/>
        <v>0</v>
      </c>
      <c r="I46" s="36">
        <f t="shared" si="18"/>
        <v>0</v>
      </c>
      <c r="J46" s="36">
        <f t="shared" si="18"/>
        <v>0</v>
      </c>
      <c r="K46" s="36">
        <f t="shared" si="18"/>
        <v>0</v>
      </c>
      <c r="L46" s="36">
        <f t="shared" si="18"/>
        <v>0</v>
      </c>
      <c r="M46" s="36">
        <f t="shared" si="18"/>
        <v>0</v>
      </c>
      <c r="N46" s="36">
        <f t="shared" si="18"/>
        <v>0</v>
      </c>
      <c r="O46" s="36">
        <f t="shared" si="18"/>
        <v>0</v>
      </c>
      <c r="P46" s="36">
        <f t="shared" si="18"/>
        <v>0</v>
      </c>
      <c r="Q46" s="36">
        <f t="shared" si="18"/>
        <v>0</v>
      </c>
      <c r="R46" s="36">
        <f t="shared" si="18"/>
        <v>0</v>
      </c>
      <c r="S46" s="36">
        <f t="shared" si="18"/>
        <v>0</v>
      </c>
      <c r="T46" s="36">
        <f t="shared" si="18"/>
        <v>0</v>
      </c>
      <c r="U46" s="36">
        <f t="shared" si="18"/>
        <v>0</v>
      </c>
      <c r="V46" s="36">
        <f t="shared" si="18"/>
        <v>0</v>
      </c>
      <c r="W46" s="36">
        <f t="shared" si="18"/>
        <v>0</v>
      </c>
      <c r="X46" s="36">
        <f t="shared" si="18"/>
        <v>0</v>
      </c>
      <c r="Y46" s="36">
        <f t="shared" si="18"/>
        <v>0</v>
      </c>
      <c r="Z46" s="36">
        <f t="shared" si="18"/>
        <v>0</v>
      </c>
      <c r="AA46" s="36">
        <f t="shared" si="18"/>
        <v>0</v>
      </c>
      <c r="AB46" s="36">
        <f t="shared" si="18"/>
        <v>0</v>
      </c>
      <c r="AC46" s="36">
        <f t="shared" si="18"/>
        <v>0</v>
      </c>
      <c r="AD46" s="36">
        <f t="shared" si="18"/>
        <v>0</v>
      </c>
      <c r="AE46" s="36">
        <f t="shared" si="18"/>
        <v>0</v>
      </c>
      <c r="AF46" s="36">
        <f t="shared" si="18"/>
        <v>0</v>
      </c>
      <c r="AG46" s="36">
        <f t="shared" si="18"/>
        <v>0</v>
      </c>
      <c r="AH46" s="36">
        <f t="shared" si="18"/>
        <v>0</v>
      </c>
      <c r="AI46" s="36">
        <f t="shared" si="18"/>
        <v>0</v>
      </c>
      <c r="AJ46" s="36">
        <f t="shared" si="18"/>
        <v>0</v>
      </c>
      <c r="AK46" s="36">
        <f t="shared" si="18"/>
        <v>0</v>
      </c>
      <c r="AM46" s="21">
        <f>SUM(AM43:AM45)</f>
        <v>0</v>
      </c>
      <c r="AN46" s="21">
        <f>SUM(AN43:AN45)</f>
        <v>0</v>
      </c>
      <c r="AO46" s="21">
        <f>SUM(AO43:AO45)</f>
        <v>0</v>
      </c>
      <c r="AP46" s="21">
        <f>SUM(AP43:AP45)</f>
        <v>0</v>
      </c>
      <c r="AQ46" s="146">
        <f>SUM(AQ43:AQ45)</f>
        <v>0</v>
      </c>
      <c r="AR46" s="150"/>
      <c r="AS46" s="148"/>
    </row>
    <row r="47" spans="1:45" ht="12.75" customHeight="1" hidden="1">
      <c r="A47" s="55"/>
      <c r="B47" s="250"/>
      <c r="C47" s="249"/>
      <c r="D47" s="202"/>
      <c r="E47" s="3"/>
      <c r="F47" s="15"/>
      <c r="G47" s="15"/>
      <c r="H47" s="18"/>
      <c r="I47" s="18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8"/>
      <c r="AA47" s="15"/>
      <c r="AB47" s="18"/>
      <c r="AC47" s="18"/>
      <c r="AD47" s="18"/>
      <c r="AE47" s="18"/>
      <c r="AF47" s="18"/>
      <c r="AG47" s="18"/>
      <c r="AH47" s="18"/>
      <c r="AI47" s="15"/>
      <c r="AJ47" s="15"/>
      <c r="AK47" s="15"/>
      <c r="AM47" s="99">
        <f aca="true" t="shared" si="19" ref="AM47:AN52">SUM(M47,O47,Q47,S47,U47,W47,Y47,AA47,AC47,AE47,AG47)</f>
        <v>0</v>
      </c>
      <c r="AN47" s="99">
        <f t="shared" si="19"/>
        <v>0</v>
      </c>
      <c r="AO47" s="99">
        <f aca="true" t="shared" si="20" ref="AO47:AP52">SUM(I47)</f>
        <v>0</v>
      </c>
      <c r="AP47" s="99">
        <f t="shared" si="20"/>
        <v>0</v>
      </c>
      <c r="AQ47" s="100"/>
      <c r="AR47" s="150"/>
      <c r="AS47" s="52"/>
    </row>
    <row r="48" spans="1:45" ht="12.75" customHeight="1" hidden="1">
      <c r="A48" s="55"/>
      <c r="B48" s="250"/>
      <c r="C48" s="249"/>
      <c r="D48" s="206"/>
      <c r="E48" s="3"/>
      <c r="F48" s="15"/>
      <c r="G48" s="15"/>
      <c r="H48" s="18"/>
      <c r="I48" s="18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8"/>
      <c r="AA48" s="15"/>
      <c r="AB48" s="18"/>
      <c r="AC48" s="18"/>
      <c r="AD48" s="18"/>
      <c r="AE48" s="18"/>
      <c r="AF48" s="18"/>
      <c r="AG48" s="18"/>
      <c r="AH48" s="18"/>
      <c r="AI48" s="15"/>
      <c r="AJ48" s="15"/>
      <c r="AK48" s="15"/>
      <c r="AM48" s="99">
        <f>SUM(M48,O48,Q48,S48,U48,W48,Y48,AA48,AC48,AE48,AG48)</f>
        <v>0</v>
      </c>
      <c r="AN48" s="99">
        <f>SUM(N48,P48,R48,T48,V48,X48,Z48,AB48,AD48,AF48,AH48)</f>
        <v>0</v>
      </c>
      <c r="AO48" s="99">
        <f>SUM(I48)</f>
        <v>0</v>
      </c>
      <c r="AP48" s="99">
        <f>SUM(J48)</f>
        <v>0</v>
      </c>
      <c r="AQ48" s="100"/>
      <c r="AR48" s="150"/>
      <c r="AS48" s="52"/>
    </row>
    <row r="49" spans="1:45" ht="12.75" customHeight="1" hidden="1">
      <c r="A49" s="55"/>
      <c r="B49" s="250"/>
      <c r="C49" s="249"/>
      <c r="D49" s="206"/>
      <c r="E49" s="3"/>
      <c r="F49" s="15"/>
      <c r="G49" s="15"/>
      <c r="H49" s="18"/>
      <c r="I49" s="18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8"/>
      <c r="AA49" s="15"/>
      <c r="AB49" s="18"/>
      <c r="AC49" s="18"/>
      <c r="AD49" s="18"/>
      <c r="AE49" s="18"/>
      <c r="AF49" s="18"/>
      <c r="AG49" s="18"/>
      <c r="AH49" s="18"/>
      <c r="AI49" s="15"/>
      <c r="AJ49" s="15"/>
      <c r="AK49" s="15"/>
      <c r="AM49" s="99">
        <f>SUM(M49,O49,Q49,S49,U49,W49,Y49,AA49,AC49,AE49,AG49)</f>
        <v>0</v>
      </c>
      <c r="AN49" s="99">
        <f>SUM(N49,P49,R49,T49,V49,X49,Z49,AB49,AD49,AF49,AH49)</f>
        <v>0</v>
      </c>
      <c r="AO49" s="99">
        <f>SUM(I49)</f>
        <v>0</v>
      </c>
      <c r="AP49" s="99">
        <f>SUM(J49)</f>
        <v>0</v>
      </c>
      <c r="AQ49" s="100"/>
      <c r="AR49" s="150"/>
      <c r="AS49" s="52"/>
    </row>
    <row r="50" spans="1:45" ht="12.75" customHeight="1" hidden="1">
      <c r="A50" s="55"/>
      <c r="B50" s="250"/>
      <c r="C50" s="249"/>
      <c r="D50" s="206"/>
      <c r="E50" s="3"/>
      <c r="F50" s="15"/>
      <c r="G50" s="15"/>
      <c r="H50" s="18"/>
      <c r="I50" s="18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8"/>
      <c r="AA50" s="15"/>
      <c r="AB50" s="18"/>
      <c r="AC50" s="18"/>
      <c r="AD50" s="18"/>
      <c r="AE50" s="18"/>
      <c r="AF50" s="18"/>
      <c r="AG50" s="18"/>
      <c r="AH50" s="18"/>
      <c r="AI50" s="15"/>
      <c r="AJ50" s="15"/>
      <c r="AK50" s="15"/>
      <c r="AM50" s="99">
        <f t="shared" si="19"/>
        <v>0</v>
      </c>
      <c r="AN50" s="99">
        <f t="shared" si="19"/>
        <v>0</v>
      </c>
      <c r="AO50" s="99">
        <f t="shared" si="20"/>
        <v>0</v>
      </c>
      <c r="AP50" s="99">
        <f t="shared" si="20"/>
        <v>0</v>
      </c>
      <c r="AQ50" s="100"/>
      <c r="AR50" s="150"/>
      <c r="AS50" s="52"/>
    </row>
    <row r="51" spans="1:45" ht="12.75" customHeight="1" hidden="1">
      <c r="A51" s="55"/>
      <c r="B51" s="250"/>
      <c r="C51" s="249"/>
      <c r="D51" s="206"/>
      <c r="E51" s="3"/>
      <c r="F51" s="15"/>
      <c r="G51" s="15"/>
      <c r="H51" s="18"/>
      <c r="I51" s="18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8"/>
      <c r="AA51" s="15"/>
      <c r="AB51" s="18"/>
      <c r="AC51" s="18"/>
      <c r="AD51" s="18"/>
      <c r="AE51" s="18"/>
      <c r="AF51" s="18"/>
      <c r="AG51" s="18"/>
      <c r="AH51" s="18"/>
      <c r="AI51" s="15"/>
      <c r="AJ51" s="15"/>
      <c r="AK51" s="15"/>
      <c r="AM51" s="99">
        <f t="shared" si="19"/>
        <v>0</v>
      </c>
      <c r="AN51" s="99">
        <f t="shared" si="19"/>
        <v>0</v>
      </c>
      <c r="AO51" s="99">
        <f t="shared" si="20"/>
        <v>0</v>
      </c>
      <c r="AP51" s="99">
        <f t="shared" si="20"/>
        <v>0</v>
      </c>
      <c r="AQ51" s="100"/>
      <c r="AR51" s="150"/>
      <c r="AS51" s="52"/>
    </row>
    <row r="52" spans="1:45" ht="12.75" hidden="1">
      <c r="A52" s="55"/>
      <c r="B52" s="250"/>
      <c r="C52" s="249"/>
      <c r="D52" s="206"/>
      <c r="E52" s="13"/>
      <c r="F52" s="15"/>
      <c r="G52" s="15"/>
      <c r="H52" s="18"/>
      <c r="I52" s="18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8"/>
      <c r="AA52" s="15"/>
      <c r="AB52" s="18"/>
      <c r="AC52" s="18"/>
      <c r="AD52" s="18"/>
      <c r="AE52" s="18"/>
      <c r="AF52" s="18"/>
      <c r="AG52" s="18"/>
      <c r="AH52" s="18"/>
      <c r="AI52" s="15"/>
      <c r="AJ52" s="15"/>
      <c r="AK52" s="15"/>
      <c r="AM52" s="99">
        <f t="shared" si="19"/>
        <v>0</v>
      </c>
      <c r="AN52" s="99">
        <f t="shared" si="19"/>
        <v>0</v>
      </c>
      <c r="AO52" s="99">
        <f t="shared" si="20"/>
        <v>0</v>
      </c>
      <c r="AP52" s="99">
        <f t="shared" si="20"/>
        <v>0</v>
      </c>
      <c r="AQ52" s="100"/>
      <c r="AR52" s="150"/>
      <c r="AS52" s="52"/>
    </row>
    <row r="53" spans="1:45" s="14" customFormat="1" ht="15" hidden="1">
      <c r="A53" s="20"/>
      <c r="B53" s="7"/>
      <c r="C53" s="8"/>
      <c r="D53" s="8"/>
      <c r="E53" s="35"/>
      <c r="F53" s="36">
        <f>SUM(F47:F52)</f>
        <v>0</v>
      </c>
      <c r="G53" s="36">
        <f aca="true" t="shared" si="21" ref="G53:AK53">SUM(G47:G52)</f>
        <v>0</v>
      </c>
      <c r="H53" s="36">
        <f t="shared" si="21"/>
        <v>0</v>
      </c>
      <c r="I53" s="36">
        <f t="shared" si="21"/>
        <v>0</v>
      </c>
      <c r="J53" s="36">
        <f t="shared" si="21"/>
        <v>0</v>
      </c>
      <c r="K53" s="36">
        <f t="shared" si="21"/>
        <v>0</v>
      </c>
      <c r="L53" s="36">
        <f t="shared" si="21"/>
        <v>0</v>
      </c>
      <c r="M53" s="36">
        <f t="shared" si="21"/>
        <v>0</v>
      </c>
      <c r="N53" s="36">
        <f t="shared" si="21"/>
        <v>0</v>
      </c>
      <c r="O53" s="36">
        <f t="shared" si="21"/>
        <v>0</v>
      </c>
      <c r="P53" s="36">
        <f t="shared" si="21"/>
        <v>0</v>
      </c>
      <c r="Q53" s="36">
        <f t="shared" si="21"/>
        <v>0</v>
      </c>
      <c r="R53" s="36">
        <f t="shared" si="21"/>
        <v>0</v>
      </c>
      <c r="S53" s="36">
        <f t="shared" si="21"/>
        <v>0</v>
      </c>
      <c r="T53" s="36">
        <f t="shared" si="21"/>
        <v>0</v>
      </c>
      <c r="U53" s="36">
        <f t="shared" si="21"/>
        <v>0</v>
      </c>
      <c r="V53" s="36">
        <f t="shared" si="21"/>
        <v>0</v>
      </c>
      <c r="W53" s="36">
        <f t="shared" si="21"/>
        <v>0</v>
      </c>
      <c r="X53" s="36">
        <f t="shared" si="21"/>
        <v>0</v>
      </c>
      <c r="Y53" s="36">
        <f t="shared" si="21"/>
        <v>0</v>
      </c>
      <c r="Z53" s="36">
        <f t="shared" si="21"/>
        <v>0</v>
      </c>
      <c r="AA53" s="36">
        <f t="shared" si="21"/>
        <v>0</v>
      </c>
      <c r="AB53" s="36">
        <f t="shared" si="21"/>
        <v>0</v>
      </c>
      <c r="AC53" s="36">
        <f t="shared" si="21"/>
        <v>0</v>
      </c>
      <c r="AD53" s="36">
        <f t="shared" si="21"/>
        <v>0</v>
      </c>
      <c r="AE53" s="36">
        <f t="shared" si="21"/>
        <v>0</v>
      </c>
      <c r="AF53" s="36">
        <f t="shared" si="21"/>
        <v>0</v>
      </c>
      <c r="AG53" s="36">
        <f t="shared" si="21"/>
        <v>0</v>
      </c>
      <c r="AH53" s="36">
        <f t="shared" si="21"/>
        <v>0</v>
      </c>
      <c r="AI53" s="36">
        <f t="shared" si="21"/>
        <v>0</v>
      </c>
      <c r="AJ53" s="36">
        <f t="shared" si="21"/>
        <v>0</v>
      </c>
      <c r="AK53" s="36">
        <f t="shared" si="21"/>
        <v>0</v>
      </c>
      <c r="AM53" s="21">
        <f>SUM(AM47:AM52)</f>
        <v>0</v>
      </c>
      <c r="AN53" s="21">
        <f>SUM(AN47:AN52)</f>
        <v>0</v>
      </c>
      <c r="AO53" s="21">
        <f>SUM(AO47:AO52)</f>
        <v>0</v>
      </c>
      <c r="AP53" s="21">
        <f>SUM(AP47:AP52)</f>
        <v>0</v>
      </c>
      <c r="AQ53" s="146">
        <f>SUM(AQ47:AQ52)</f>
        <v>0</v>
      </c>
      <c r="AR53" s="150"/>
      <c r="AS53" s="148"/>
    </row>
    <row r="54" spans="1:45" ht="12.75" customHeight="1" hidden="1">
      <c r="A54" s="56"/>
      <c r="B54" s="229"/>
      <c r="C54" s="192"/>
      <c r="D54" s="202"/>
      <c r="E54" s="22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M54" s="99">
        <f>SUM(M54,O54,Q54,S54,U54,W54,Y54,AA54,AC54,AE54,AG54)</f>
        <v>0</v>
      </c>
      <c r="AN54" s="99">
        <f>SUM(N54,P54,R54,T54,V54,X54,Z54,AB54,AD54,AF54,AH54)</f>
        <v>0</v>
      </c>
      <c r="AO54" s="99">
        <f>SUM(I54)</f>
        <v>0</v>
      </c>
      <c r="AP54" s="99">
        <f>SUM(J54)</f>
        <v>0</v>
      </c>
      <c r="AQ54" s="100"/>
      <c r="AR54" s="150"/>
      <c r="AS54" s="52"/>
    </row>
    <row r="55" spans="1:45" ht="12.75" customHeight="1" hidden="1">
      <c r="A55" s="56"/>
      <c r="B55" s="229"/>
      <c r="C55" s="192"/>
      <c r="D55" s="206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M55" s="99">
        <f>SUM(M55,O55,Q55,S55,U55,W55,Y55,AA55,AC55,AE55,AG55)</f>
        <v>0</v>
      </c>
      <c r="AN55" s="99">
        <f>SUM(N55,P55,R55,T55,V55,X55,Z55,AB55,AD55,AF55,AH55)</f>
        <v>0</v>
      </c>
      <c r="AO55" s="99">
        <f>SUM(I55)</f>
        <v>0</v>
      </c>
      <c r="AP55" s="99">
        <f>SUM(J55)</f>
        <v>0</v>
      </c>
      <c r="AQ55" s="100"/>
      <c r="AR55" s="150"/>
      <c r="AS55" s="52"/>
    </row>
    <row r="56" spans="1:45" ht="12.75" customHeight="1" hidden="1">
      <c r="A56" s="20"/>
      <c r="B56" s="19"/>
      <c r="C56" s="19"/>
      <c r="D56" s="19"/>
      <c r="E56" s="20"/>
      <c r="F56" s="21">
        <f>SUM(F54:F55)</f>
        <v>0</v>
      </c>
      <c r="G56" s="21">
        <f aca="true" t="shared" si="22" ref="G56:AK56">SUM(G54:G55)</f>
        <v>0</v>
      </c>
      <c r="H56" s="21">
        <f t="shared" si="22"/>
        <v>0</v>
      </c>
      <c r="I56" s="21">
        <f t="shared" si="22"/>
        <v>0</v>
      </c>
      <c r="J56" s="21">
        <f t="shared" si="22"/>
        <v>0</v>
      </c>
      <c r="K56" s="21">
        <f t="shared" si="22"/>
        <v>0</v>
      </c>
      <c r="L56" s="21">
        <f t="shared" si="22"/>
        <v>0</v>
      </c>
      <c r="M56" s="21">
        <f t="shared" si="22"/>
        <v>0</v>
      </c>
      <c r="N56" s="21">
        <f t="shared" si="22"/>
        <v>0</v>
      </c>
      <c r="O56" s="21">
        <f t="shared" si="22"/>
        <v>0</v>
      </c>
      <c r="P56" s="21">
        <f t="shared" si="22"/>
        <v>0</v>
      </c>
      <c r="Q56" s="21">
        <f t="shared" si="22"/>
        <v>0</v>
      </c>
      <c r="R56" s="21">
        <f t="shared" si="22"/>
        <v>0</v>
      </c>
      <c r="S56" s="21">
        <f t="shared" si="22"/>
        <v>0</v>
      </c>
      <c r="T56" s="21">
        <f t="shared" si="22"/>
        <v>0</v>
      </c>
      <c r="U56" s="21">
        <f t="shared" si="22"/>
        <v>0</v>
      </c>
      <c r="V56" s="21">
        <f t="shared" si="22"/>
        <v>0</v>
      </c>
      <c r="W56" s="21">
        <f t="shared" si="22"/>
        <v>0</v>
      </c>
      <c r="X56" s="21">
        <f t="shared" si="22"/>
        <v>0</v>
      </c>
      <c r="Y56" s="21">
        <f t="shared" si="22"/>
        <v>0</v>
      </c>
      <c r="Z56" s="21">
        <f t="shared" si="22"/>
        <v>0</v>
      </c>
      <c r="AA56" s="21">
        <f t="shared" si="22"/>
        <v>0</v>
      </c>
      <c r="AB56" s="21">
        <f t="shared" si="22"/>
        <v>0</v>
      </c>
      <c r="AC56" s="21">
        <f t="shared" si="22"/>
        <v>0</v>
      </c>
      <c r="AD56" s="21">
        <f t="shared" si="22"/>
        <v>0</v>
      </c>
      <c r="AE56" s="21">
        <f t="shared" si="22"/>
        <v>0</v>
      </c>
      <c r="AF56" s="21">
        <f t="shared" si="22"/>
        <v>0</v>
      </c>
      <c r="AG56" s="21">
        <f t="shared" si="22"/>
        <v>0</v>
      </c>
      <c r="AH56" s="21">
        <f t="shared" si="22"/>
        <v>0</v>
      </c>
      <c r="AI56" s="21">
        <f t="shared" si="22"/>
        <v>0</v>
      </c>
      <c r="AJ56" s="21">
        <f t="shared" si="22"/>
        <v>0</v>
      </c>
      <c r="AK56" s="21">
        <f t="shared" si="22"/>
        <v>0</v>
      </c>
      <c r="AM56" s="21">
        <f>SUM(AM54:AM55)</f>
        <v>0</v>
      </c>
      <c r="AN56" s="21">
        <f>SUM(AN54:AN55)</f>
        <v>0</v>
      </c>
      <c r="AO56" s="21">
        <f>SUM(AO54:AO55)</f>
        <v>0</v>
      </c>
      <c r="AP56" s="21">
        <f>SUM(AP54:AP55)</f>
        <v>0</v>
      </c>
      <c r="AQ56" s="146">
        <f>SUM(AQ54:AQ55)</f>
        <v>0</v>
      </c>
      <c r="AR56" s="150"/>
      <c r="AS56" s="52"/>
    </row>
    <row r="57" spans="1:45" s="67" customFormat="1" ht="12.75" customHeight="1" hidden="1">
      <c r="A57" s="66"/>
      <c r="B57" s="278"/>
      <c r="C57" s="192"/>
      <c r="D57" s="202"/>
      <c r="E57" s="22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M57" s="99">
        <f>SUM(M57,O57,Q57,S57,U57,W57,Y57,AA57,AC57,AE57,AG57)</f>
        <v>0</v>
      </c>
      <c r="AN57" s="99">
        <f>SUM(N57,P57,R57,T57,V57,X57,Z57,AB57,AD57,AF57,AH57)</f>
        <v>0</v>
      </c>
      <c r="AO57" s="99">
        <f>SUM(I57)</f>
        <v>0</v>
      </c>
      <c r="AP57" s="99">
        <f>SUM(J57)</f>
        <v>0</v>
      </c>
      <c r="AQ57" s="100"/>
      <c r="AR57" s="150"/>
      <c r="AS57" s="149"/>
    </row>
    <row r="58" spans="1:45" s="67" customFormat="1" ht="12.75" customHeight="1" hidden="1">
      <c r="A58" s="68"/>
      <c r="B58" s="279"/>
      <c r="C58" s="192"/>
      <c r="D58" s="206"/>
      <c r="E58" s="25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M58" s="99">
        <f>SUM(M58,O58,Q58,S58,U58,W58,Y58,AA58,AC58,AE58,AG58)</f>
        <v>0</v>
      </c>
      <c r="AN58" s="99">
        <f>SUM(N58,P58,R58,T58,V58,X58,Z58,AB58,AD58,AF58,AH58)</f>
        <v>0</v>
      </c>
      <c r="AO58" s="99">
        <f>SUM(I58)</f>
        <v>0</v>
      </c>
      <c r="AP58" s="99">
        <f>SUM(J58)</f>
        <v>0</v>
      </c>
      <c r="AQ58" s="100"/>
      <c r="AR58" s="150"/>
      <c r="AS58" s="149"/>
    </row>
    <row r="59" spans="1:45" s="60" customFormat="1" ht="12.75" customHeight="1" hidden="1">
      <c r="A59" s="75"/>
      <c r="B59" s="76"/>
      <c r="C59" s="76"/>
      <c r="D59" s="76"/>
      <c r="E59" s="75"/>
      <c r="F59" s="21">
        <f>SUM(F57:F58)</f>
        <v>0</v>
      </c>
      <c r="G59" s="21">
        <f aca="true" t="shared" si="23" ref="G59:AK59">SUM(G57:G58)</f>
        <v>0</v>
      </c>
      <c r="H59" s="21">
        <f t="shared" si="23"/>
        <v>0</v>
      </c>
      <c r="I59" s="21">
        <f t="shared" si="23"/>
        <v>0</v>
      </c>
      <c r="J59" s="21">
        <f t="shared" si="23"/>
        <v>0</v>
      </c>
      <c r="K59" s="21">
        <f t="shared" si="23"/>
        <v>0</v>
      </c>
      <c r="L59" s="21">
        <f t="shared" si="23"/>
        <v>0</v>
      </c>
      <c r="M59" s="21">
        <f t="shared" si="23"/>
        <v>0</v>
      </c>
      <c r="N59" s="21">
        <f t="shared" si="23"/>
        <v>0</v>
      </c>
      <c r="O59" s="21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0</v>
      </c>
      <c r="S59" s="21">
        <f t="shared" si="23"/>
        <v>0</v>
      </c>
      <c r="T59" s="21">
        <f t="shared" si="23"/>
        <v>0</v>
      </c>
      <c r="U59" s="21">
        <f t="shared" si="23"/>
        <v>0</v>
      </c>
      <c r="V59" s="21">
        <f t="shared" si="23"/>
        <v>0</v>
      </c>
      <c r="W59" s="21">
        <f t="shared" si="23"/>
        <v>0</v>
      </c>
      <c r="X59" s="21">
        <f t="shared" si="23"/>
        <v>0</v>
      </c>
      <c r="Y59" s="21">
        <f t="shared" si="23"/>
        <v>0</v>
      </c>
      <c r="Z59" s="21">
        <f t="shared" si="23"/>
        <v>0</v>
      </c>
      <c r="AA59" s="21">
        <f t="shared" si="23"/>
        <v>0</v>
      </c>
      <c r="AB59" s="21">
        <f t="shared" si="23"/>
        <v>0</v>
      </c>
      <c r="AC59" s="21">
        <f t="shared" si="23"/>
        <v>0</v>
      </c>
      <c r="AD59" s="21">
        <f t="shared" si="23"/>
        <v>0</v>
      </c>
      <c r="AE59" s="21">
        <f t="shared" si="23"/>
        <v>0</v>
      </c>
      <c r="AF59" s="21">
        <f t="shared" si="23"/>
        <v>0</v>
      </c>
      <c r="AG59" s="21">
        <f t="shared" si="23"/>
        <v>0</v>
      </c>
      <c r="AH59" s="21">
        <f t="shared" si="23"/>
        <v>0</v>
      </c>
      <c r="AI59" s="21">
        <f t="shared" si="23"/>
        <v>0</v>
      </c>
      <c r="AJ59" s="21">
        <f t="shared" si="23"/>
        <v>0</v>
      </c>
      <c r="AK59" s="21">
        <f t="shared" si="23"/>
        <v>0</v>
      </c>
      <c r="AM59" s="21">
        <f>SUM(AM57:AM58)</f>
        <v>0</v>
      </c>
      <c r="AN59" s="21">
        <f>SUM(AN57:AN58)</f>
        <v>0</v>
      </c>
      <c r="AO59" s="21">
        <f>SUM(AO57:AO58)</f>
        <v>0</v>
      </c>
      <c r="AP59" s="21">
        <f>SUM(AP57:AP58)</f>
        <v>0</v>
      </c>
      <c r="AQ59" s="146">
        <f>SUM(AQ57:AQ58)</f>
        <v>0</v>
      </c>
      <c r="AR59" s="150"/>
      <c r="AS59" s="151"/>
    </row>
    <row r="60" spans="1:45" s="77" customFormat="1" ht="12.75" customHeight="1" hidden="1">
      <c r="A60" s="141"/>
      <c r="B60" s="280"/>
      <c r="C60" s="192"/>
      <c r="D60" s="202"/>
      <c r="E60" s="22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M60" s="99">
        <f aca="true" t="shared" si="24" ref="AM60:AN63">SUM(M60,O60,Q60,S60,U60,W60,Y60,AA60,AC60,AE60,AG60)</f>
        <v>0</v>
      </c>
      <c r="AN60" s="99">
        <f t="shared" si="24"/>
        <v>0</v>
      </c>
      <c r="AO60" s="99">
        <f aca="true" t="shared" si="25" ref="AO60:AP63">SUM(I60)</f>
        <v>0</v>
      </c>
      <c r="AP60" s="99">
        <f t="shared" si="25"/>
        <v>0</v>
      </c>
      <c r="AQ60" s="100"/>
      <c r="AR60" s="147"/>
      <c r="AS60" s="152"/>
    </row>
    <row r="61" spans="1:45" s="77" customFormat="1" ht="12.75" customHeight="1" hidden="1">
      <c r="A61" s="142"/>
      <c r="B61" s="280"/>
      <c r="C61" s="192"/>
      <c r="D61" s="206"/>
      <c r="E61" s="22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M61" s="99">
        <f>SUM(M61,O61,Q61,S61,U61,W61,Y61,AA61,AC61,AE61,AG61)</f>
        <v>0</v>
      </c>
      <c r="AN61" s="99">
        <f>SUM(N61,P61,R61,T61,V61,X61,Z61,AB61,AD61,AF61,AH61)</f>
        <v>0</v>
      </c>
      <c r="AO61" s="99">
        <f>SUM(I61)</f>
        <v>0</v>
      </c>
      <c r="AP61" s="99">
        <f>SUM(J61)</f>
        <v>0</v>
      </c>
      <c r="AQ61" s="100"/>
      <c r="AR61" s="147"/>
      <c r="AS61" s="152"/>
    </row>
    <row r="62" spans="1:45" s="78" customFormat="1" ht="12.75" customHeight="1" hidden="1">
      <c r="A62" s="26"/>
      <c r="B62" s="280"/>
      <c r="C62" s="192"/>
      <c r="D62" s="206"/>
      <c r="E62" s="22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M62" s="99">
        <f t="shared" si="24"/>
        <v>0</v>
      </c>
      <c r="AN62" s="99">
        <f t="shared" si="24"/>
        <v>0</v>
      </c>
      <c r="AO62" s="99">
        <f t="shared" si="25"/>
        <v>0</v>
      </c>
      <c r="AP62" s="99">
        <f t="shared" si="25"/>
        <v>0</v>
      </c>
      <c r="AQ62" s="100"/>
      <c r="AR62" s="147"/>
      <c r="AS62" s="99"/>
    </row>
    <row r="63" spans="1:45" s="77" customFormat="1" ht="12.75" customHeight="1" hidden="1">
      <c r="A63" s="26"/>
      <c r="B63" s="280"/>
      <c r="C63" s="192"/>
      <c r="D63" s="206"/>
      <c r="E63" s="22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M63" s="99">
        <f t="shared" si="24"/>
        <v>0</v>
      </c>
      <c r="AN63" s="99">
        <f t="shared" si="24"/>
        <v>0</v>
      </c>
      <c r="AO63" s="99">
        <f t="shared" si="25"/>
        <v>0</v>
      </c>
      <c r="AP63" s="99">
        <f t="shared" si="25"/>
        <v>0</v>
      </c>
      <c r="AQ63" s="100"/>
      <c r="AR63" s="147"/>
      <c r="AS63" s="152"/>
    </row>
    <row r="64" spans="1:45" ht="12.75" customHeight="1" hidden="1">
      <c r="A64" s="20"/>
      <c r="B64" s="19"/>
      <c r="C64" s="19"/>
      <c r="D64" s="19"/>
      <c r="E64" s="20"/>
      <c r="F64" s="21">
        <f aca="true" t="shared" si="26" ref="F64:AK64">SUM(F60:F63)</f>
        <v>0</v>
      </c>
      <c r="G64" s="21">
        <f t="shared" si="26"/>
        <v>0</v>
      </c>
      <c r="H64" s="21">
        <f t="shared" si="26"/>
        <v>0</v>
      </c>
      <c r="I64" s="21">
        <f t="shared" si="26"/>
        <v>0</v>
      </c>
      <c r="J64" s="21">
        <f t="shared" si="26"/>
        <v>0</v>
      </c>
      <c r="K64" s="21">
        <f t="shared" si="26"/>
        <v>0</v>
      </c>
      <c r="L64" s="21">
        <f t="shared" si="26"/>
        <v>0</v>
      </c>
      <c r="M64" s="21">
        <f t="shared" si="26"/>
        <v>0</v>
      </c>
      <c r="N64" s="21">
        <f t="shared" si="26"/>
        <v>0</v>
      </c>
      <c r="O64" s="21">
        <f t="shared" si="26"/>
        <v>0</v>
      </c>
      <c r="P64" s="21">
        <f t="shared" si="26"/>
        <v>0</v>
      </c>
      <c r="Q64" s="21">
        <f t="shared" si="26"/>
        <v>0</v>
      </c>
      <c r="R64" s="21">
        <f t="shared" si="26"/>
        <v>0</v>
      </c>
      <c r="S64" s="21">
        <f t="shared" si="26"/>
        <v>0</v>
      </c>
      <c r="T64" s="21">
        <f t="shared" si="26"/>
        <v>0</v>
      </c>
      <c r="U64" s="21">
        <f t="shared" si="26"/>
        <v>0</v>
      </c>
      <c r="V64" s="21">
        <f t="shared" si="26"/>
        <v>0</v>
      </c>
      <c r="W64" s="21">
        <f t="shared" si="26"/>
        <v>0</v>
      </c>
      <c r="X64" s="21">
        <f t="shared" si="26"/>
        <v>0</v>
      </c>
      <c r="Y64" s="21">
        <f t="shared" si="26"/>
        <v>0</v>
      </c>
      <c r="Z64" s="21">
        <f t="shared" si="26"/>
        <v>0</v>
      </c>
      <c r="AA64" s="21">
        <f t="shared" si="26"/>
        <v>0</v>
      </c>
      <c r="AB64" s="21">
        <f t="shared" si="26"/>
        <v>0</v>
      </c>
      <c r="AC64" s="21">
        <f t="shared" si="26"/>
        <v>0</v>
      </c>
      <c r="AD64" s="21">
        <f t="shared" si="26"/>
        <v>0</v>
      </c>
      <c r="AE64" s="21">
        <f t="shared" si="26"/>
        <v>0</v>
      </c>
      <c r="AF64" s="21">
        <f t="shared" si="26"/>
        <v>0</v>
      </c>
      <c r="AG64" s="21">
        <f t="shared" si="26"/>
        <v>0</v>
      </c>
      <c r="AH64" s="21">
        <f t="shared" si="26"/>
        <v>0</v>
      </c>
      <c r="AI64" s="21">
        <f t="shared" si="26"/>
        <v>0</v>
      </c>
      <c r="AJ64" s="21">
        <f t="shared" si="26"/>
        <v>0</v>
      </c>
      <c r="AK64" s="21">
        <f t="shared" si="26"/>
        <v>0</v>
      </c>
      <c r="AM64" s="21">
        <f>SUM(AM60:AM63)</f>
        <v>0</v>
      </c>
      <c r="AN64" s="21">
        <f>SUM(AN60:AN63)</f>
        <v>0</v>
      </c>
      <c r="AO64" s="21">
        <f>SUM(AO60:AO63)</f>
        <v>0</v>
      </c>
      <c r="AP64" s="21">
        <f>SUM(AP60:AP63)</f>
        <v>0</v>
      </c>
      <c r="AQ64" s="146">
        <f>SUM(AQ60:AQ63)</f>
        <v>0</v>
      </c>
      <c r="AR64" s="150"/>
      <c r="AS64" s="52"/>
    </row>
    <row r="65" spans="1:45" s="77" customFormat="1" ht="12.75" customHeight="1" hidden="1">
      <c r="A65" s="18"/>
      <c r="B65" s="281"/>
      <c r="C65" s="243"/>
      <c r="D65" s="202"/>
      <c r="E65" s="3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M65" s="99">
        <f aca="true" t="shared" si="27" ref="AM65:AN69">SUM(M65,O65,Q65,S65,U65,W65,Y65,AA65,AC65,AE65,AG65)</f>
        <v>0</v>
      </c>
      <c r="AN65" s="99">
        <f t="shared" si="27"/>
        <v>0</v>
      </c>
      <c r="AO65" s="99">
        <f aca="true" t="shared" si="28" ref="AO65:AP69">SUM(I65)</f>
        <v>0</v>
      </c>
      <c r="AP65" s="99">
        <f t="shared" si="28"/>
        <v>0</v>
      </c>
      <c r="AQ65" s="100"/>
      <c r="AR65" s="147"/>
      <c r="AS65" s="152"/>
    </row>
    <row r="66" spans="1:45" s="77" customFormat="1" ht="12.75" customHeight="1" hidden="1">
      <c r="A66" s="125"/>
      <c r="B66" s="282"/>
      <c r="C66" s="244"/>
      <c r="D66" s="206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M66" s="99">
        <f t="shared" si="27"/>
        <v>0</v>
      </c>
      <c r="AN66" s="99">
        <f t="shared" si="27"/>
        <v>0</v>
      </c>
      <c r="AO66" s="99">
        <f t="shared" si="28"/>
        <v>0</v>
      </c>
      <c r="AP66" s="99">
        <f t="shared" si="28"/>
        <v>0</v>
      </c>
      <c r="AQ66" s="100"/>
      <c r="AR66" s="147"/>
      <c r="AS66" s="152"/>
    </row>
    <row r="67" spans="1:45" s="77" customFormat="1" ht="12.75" customHeight="1" hidden="1">
      <c r="A67" s="18"/>
      <c r="B67" s="282"/>
      <c r="C67" s="244"/>
      <c r="D67" s="206"/>
      <c r="E67" s="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M67" s="99">
        <f t="shared" si="27"/>
        <v>0</v>
      </c>
      <c r="AN67" s="99">
        <f t="shared" si="27"/>
        <v>0</v>
      </c>
      <c r="AO67" s="99">
        <f t="shared" si="28"/>
        <v>0</v>
      </c>
      <c r="AP67" s="99">
        <f t="shared" si="28"/>
        <v>0</v>
      </c>
      <c r="AQ67" s="100"/>
      <c r="AR67" s="147"/>
      <c r="AS67" s="152"/>
    </row>
    <row r="68" spans="1:45" s="77" customFormat="1" ht="12.75" customHeight="1" hidden="1">
      <c r="A68" s="18"/>
      <c r="B68" s="282"/>
      <c r="C68" s="244"/>
      <c r="D68" s="206"/>
      <c r="E68" s="3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M68" s="99">
        <f t="shared" si="27"/>
        <v>0</v>
      </c>
      <c r="AN68" s="99">
        <f t="shared" si="27"/>
        <v>0</v>
      </c>
      <c r="AO68" s="99">
        <f t="shared" si="28"/>
        <v>0</v>
      </c>
      <c r="AP68" s="99">
        <f t="shared" si="28"/>
        <v>0</v>
      </c>
      <c r="AQ68" s="100"/>
      <c r="AR68" s="147"/>
      <c r="AS68" s="152"/>
    </row>
    <row r="69" spans="1:45" s="77" customFormat="1" ht="12.75" customHeight="1" hidden="1">
      <c r="A69" s="123"/>
      <c r="B69" s="282"/>
      <c r="C69" s="244"/>
      <c r="D69" s="206"/>
      <c r="E69" s="6"/>
      <c r="F69" s="123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M69" s="99">
        <f t="shared" si="27"/>
        <v>0</v>
      </c>
      <c r="AN69" s="99">
        <f t="shared" si="27"/>
        <v>0</v>
      </c>
      <c r="AO69" s="99">
        <f t="shared" si="28"/>
        <v>0</v>
      </c>
      <c r="AP69" s="99">
        <f t="shared" si="28"/>
        <v>0</v>
      </c>
      <c r="AQ69" s="100"/>
      <c r="AR69" s="147"/>
      <c r="AS69" s="152"/>
    </row>
    <row r="70" spans="1:45" s="77" customFormat="1" ht="12.75" customHeight="1" hidden="1">
      <c r="A70" s="80"/>
      <c r="B70" s="121"/>
      <c r="C70" s="53"/>
      <c r="D70" s="53"/>
      <c r="E70" s="10"/>
      <c r="F70" s="21">
        <f>SUM(F65:F69)</f>
        <v>0</v>
      </c>
      <c r="G70" s="21">
        <f aca="true" t="shared" si="29" ref="G70:AK70">SUM(G65:G69)</f>
        <v>0</v>
      </c>
      <c r="H70" s="21">
        <f t="shared" si="29"/>
        <v>0</v>
      </c>
      <c r="I70" s="21">
        <f t="shared" si="29"/>
        <v>0</v>
      </c>
      <c r="J70" s="21">
        <f t="shared" si="29"/>
        <v>0</v>
      </c>
      <c r="K70" s="21">
        <f t="shared" si="29"/>
        <v>0</v>
      </c>
      <c r="L70" s="21">
        <f t="shared" si="29"/>
        <v>0</v>
      </c>
      <c r="M70" s="21">
        <f t="shared" si="29"/>
        <v>0</v>
      </c>
      <c r="N70" s="21">
        <f t="shared" si="29"/>
        <v>0</v>
      </c>
      <c r="O70" s="21">
        <f t="shared" si="29"/>
        <v>0</v>
      </c>
      <c r="P70" s="21">
        <f t="shared" si="29"/>
        <v>0</v>
      </c>
      <c r="Q70" s="21">
        <f t="shared" si="29"/>
        <v>0</v>
      </c>
      <c r="R70" s="21">
        <f t="shared" si="29"/>
        <v>0</v>
      </c>
      <c r="S70" s="21">
        <f t="shared" si="29"/>
        <v>0</v>
      </c>
      <c r="T70" s="21">
        <f t="shared" si="29"/>
        <v>0</v>
      </c>
      <c r="U70" s="21">
        <f t="shared" si="29"/>
        <v>0</v>
      </c>
      <c r="V70" s="21">
        <f t="shared" si="29"/>
        <v>0</v>
      </c>
      <c r="W70" s="21">
        <f t="shared" si="29"/>
        <v>0</v>
      </c>
      <c r="X70" s="21">
        <f t="shared" si="29"/>
        <v>0</v>
      </c>
      <c r="Y70" s="21">
        <f t="shared" si="29"/>
        <v>0</v>
      </c>
      <c r="Z70" s="21">
        <f t="shared" si="29"/>
        <v>0</v>
      </c>
      <c r="AA70" s="21">
        <f t="shared" si="29"/>
        <v>0</v>
      </c>
      <c r="AB70" s="21">
        <f t="shared" si="29"/>
        <v>0</v>
      </c>
      <c r="AC70" s="21">
        <f t="shared" si="29"/>
        <v>0</v>
      </c>
      <c r="AD70" s="21">
        <f t="shared" si="29"/>
        <v>0</v>
      </c>
      <c r="AE70" s="21">
        <f t="shared" si="29"/>
        <v>0</v>
      </c>
      <c r="AF70" s="21">
        <f t="shared" si="29"/>
        <v>0</v>
      </c>
      <c r="AG70" s="21">
        <f t="shared" si="29"/>
        <v>0</v>
      </c>
      <c r="AH70" s="21">
        <f t="shared" si="29"/>
        <v>0</v>
      </c>
      <c r="AI70" s="21">
        <f t="shared" si="29"/>
        <v>0</v>
      </c>
      <c r="AJ70" s="21">
        <f t="shared" si="29"/>
        <v>0</v>
      </c>
      <c r="AK70" s="21">
        <f t="shared" si="29"/>
        <v>0</v>
      </c>
      <c r="AM70" s="21">
        <f>SUM(AM65:AM69)</f>
        <v>0</v>
      </c>
      <c r="AN70" s="21">
        <f>SUM(AN65:AN69)</f>
        <v>0</v>
      </c>
      <c r="AO70" s="21">
        <f>SUM(AO65:AO69)</f>
        <v>0</v>
      </c>
      <c r="AP70" s="21">
        <f>SUM(AP65:AP69)</f>
        <v>0</v>
      </c>
      <c r="AQ70" s="146">
        <f>SUM(AQ65:AQ69)</f>
        <v>0</v>
      </c>
      <c r="AR70" s="147"/>
      <c r="AS70" s="152"/>
    </row>
    <row r="71" spans="1:45" s="77" customFormat="1" ht="12.75" customHeight="1" hidden="1">
      <c r="A71" s="136"/>
      <c r="B71" s="283"/>
      <c r="C71" s="206"/>
      <c r="D71" s="206"/>
      <c r="E71" s="143"/>
      <c r="F71" s="13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M71" s="99">
        <f aca="true" t="shared" si="30" ref="AM71:AN75">SUM(M71,O71,Q71,S71,U71,W71,Y71,AA71,AC71,AE71,AG71)</f>
        <v>0</v>
      </c>
      <c r="AN71" s="99">
        <f t="shared" si="30"/>
        <v>0</v>
      </c>
      <c r="AO71" s="99">
        <f aca="true" t="shared" si="31" ref="AO71:AP75">SUM(I71)</f>
        <v>0</v>
      </c>
      <c r="AP71" s="99">
        <f t="shared" si="31"/>
        <v>0</v>
      </c>
      <c r="AQ71" s="100"/>
      <c r="AR71" s="147"/>
      <c r="AS71" s="152"/>
    </row>
    <row r="72" spans="1:45" s="77" customFormat="1" ht="12.75" customHeight="1" hidden="1">
      <c r="A72" s="142"/>
      <c r="B72" s="283"/>
      <c r="C72" s="206"/>
      <c r="D72" s="206"/>
      <c r="E72" s="22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M72" s="99">
        <f t="shared" si="30"/>
        <v>0</v>
      </c>
      <c r="AN72" s="99">
        <f t="shared" si="30"/>
        <v>0</v>
      </c>
      <c r="AO72" s="99">
        <f t="shared" si="31"/>
        <v>0</v>
      </c>
      <c r="AP72" s="99">
        <f t="shared" si="31"/>
        <v>0</v>
      </c>
      <c r="AQ72" s="100"/>
      <c r="AR72" s="147"/>
      <c r="AS72" s="152"/>
    </row>
    <row r="73" spans="1:45" s="77" customFormat="1" ht="12.75" customHeight="1" hidden="1">
      <c r="A73" s="26"/>
      <c r="B73" s="283"/>
      <c r="C73" s="206"/>
      <c r="D73" s="206"/>
      <c r="E73" s="22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M73" s="99">
        <f t="shared" si="30"/>
        <v>0</v>
      </c>
      <c r="AN73" s="99">
        <f t="shared" si="30"/>
        <v>0</v>
      </c>
      <c r="AO73" s="99">
        <f t="shared" si="31"/>
        <v>0</v>
      </c>
      <c r="AP73" s="99">
        <f t="shared" si="31"/>
        <v>0</v>
      </c>
      <c r="AQ73" s="100"/>
      <c r="AR73" s="147"/>
      <c r="AS73" s="152"/>
    </row>
    <row r="74" spans="1:45" s="77" customFormat="1" ht="12.75" customHeight="1" hidden="1">
      <c r="A74" s="26"/>
      <c r="B74" s="283"/>
      <c r="C74" s="206"/>
      <c r="D74" s="206"/>
      <c r="E74" s="22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M74" s="99">
        <f t="shared" si="30"/>
        <v>0</v>
      </c>
      <c r="AN74" s="99">
        <f t="shared" si="30"/>
        <v>0</v>
      </c>
      <c r="AO74" s="99">
        <f t="shared" si="31"/>
        <v>0</v>
      </c>
      <c r="AP74" s="99">
        <f t="shared" si="31"/>
        <v>0</v>
      </c>
      <c r="AQ74" s="100"/>
      <c r="AR74" s="147"/>
      <c r="AS74" s="152"/>
    </row>
    <row r="75" spans="1:45" s="78" customFormat="1" ht="12.75" customHeight="1" hidden="1">
      <c r="A75" s="26"/>
      <c r="B75" s="284"/>
      <c r="C75" s="207"/>
      <c r="D75" s="207"/>
      <c r="E75" s="22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M75" s="99">
        <f t="shared" si="30"/>
        <v>0</v>
      </c>
      <c r="AN75" s="99">
        <f t="shared" si="30"/>
        <v>0</v>
      </c>
      <c r="AO75" s="99">
        <f t="shared" si="31"/>
        <v>0</v>
      </c>
      <c r="AP75" s="99">
        <f t="shared" si="31"/>
        <v>0</v>
      </c>
      <c r="AQ75" s="100"/>
      <c r="AR75" s="147"/>
      <c r="AS75" s="99"/>
    </row>
    <row r="76" spans="1:45" ht="12.75" customHeight="1" hidden="1">
      <c r="A76" s="20"/>
      <c r="B76" s="19"/>
      <c r="C76" s="19"/>
      <c r="D76" s="19"/>
      <c r="E76" s="20"/>
      <c r="F76" s="21">
        <f>SUM(F71:F75)</f>
        <v>0</v>
      </c>
      <c r="G76" s="21">
        <f aca="true" t="shared" si="32" ref="G76:AK76">SUM(G71:G75)</f>
        <v>0</v>
      </c>
      <c r="H76" s="21">
        <f t="shared" si="32"/>
        <v>0</v>
      </c>
      <c r="I76" s="21">
        <f t="shared" si="32"/>
        <v>0</v>
      </c>
      <c r="J76" s="21">
        <f t="shared" si="32"/>
        <v>0</v>
      </c>
      <c r="K76" s="21">
        <f t="shared" si="32"/>
        <v>0</v>
      </c>
      <c r="L76" s="21">
        <f t="shared" si="32"/>
        <v>0</v>
      </c>
      <c r="M76" s="21">
        <f t="shared" si="32"/>
        <v>0</v>
      </c>
      <c r="N76" s="21">
        <f t="shared" si="32"/>
        <v>0</v>
      </c>
      <c r="O76" s="21">
        <f t="shared" si="32"/>
        <v>0</v>
      </c>
      <c r="P76" s="21">
        <f t="shared" si="32"/>
        <v>0</v>
      </c>
      <c r="Q76" s="21">
        <f t="shared" si="32"/>
        <v>0</v>
      </c>
      <c r="R76" s="21">
        <f t="shared" si="32"/>
        <v>0</v>
      </c>
      <c r="S76" s="21">
        <f t="shared" si="32"/>
        <v>0</v>
      </c>
      <c r="T76" s="21">
        <f t="shared" si="32"/>
        <v>0</v>
      </c>
      <c r="U76" s="21">
        <f t="shared" si="32"/>
        <v>0</v>
      </c>
      <c r="V76" s="21">
        <f t="shared" si="32"/>
        <v>0</v>
      </c>
      <c r="W76" s="21">
        <f t="shared" si="32"/>
        <v>0</v>
      </c>
      <c r="X76" s="21">
        <f t="shared" si="32"/>
        <v>0</v>
      </c>
      <c r="Y76" s="21">
        <f t="shared" si="32"/>
        <v>0</v>
      </c>
      <c r="Z76" s="21">
        <f t="shared" si="32"/>
        <v>0</v>
      </c>
      <c r="AA76" s="21">
        <f t="shared" si="32"/>
        <v>0</v>
      </c>
      <c r="AB76" s="21">
        <f t="shared" si="32"/>
        <v>0</v>
      </c>
      <c r="AC76" s="21">
        <f t="shared" si="32"/>
        <v>0</v>
      </c>
      <c r="AD76" s="21">
        <f t="shared" si="32"/>
        <v>0</v>
      </c>
      <c r="AE76" s="21">
        <f t="shared" si="32"/>
        <v>0</v>
      </c>
      <c r="AF76" s="21">
        <f t="shared" si="32"/>
        <v>0</v>
      </c>
      <c r="AG76" s="21">
        <f t="shared" si="32"/>
        <v>0</v>
      </c>
      <c r="AH76" s="21">
        <f t="shared" si="32"/>
        <v>0</v>
      </c>
      <c r="AI76" s="21">
        <f t="shared" si="32"/>
        <v>0</v>
      </c>
      <c r="AJ76" s="21">
        <f t="shared" si="32"/>
        <v>0</v>
      </c>
      <c r="AK76" s="21">
        <f t="shared" si="32"/>
        <v>0</v>
      </c>
      <c r="AM76" s="21">
        <f>SUM(AM71:AM75)</f>
        <v>0</v>
      </c>
      <c r="AN76" s="21">
        <f>SUM(AN71:AN75)</f>
        <v>0</v>
      </c>
      <c r="AO76" s="21">
        <f>SUM(AO71:AO75)</f>
        <v>0</v>
      </c>
      <c r="AP76" s="21">
        <f>SUM(AP71:AP75)</f>
        <v>0</v>
      </c>
      <c r="AQ76" s="146">
        <f>SUM(AQ71:AQ75)</f>
        <v>0</v>
      </c>
      <c r="AR76" s="150"/>
      <c r="AS76" s="52"/>
    </row>
    <row r="77" spans="1:45" s="14" customFormat="1" ht="15">
      <c r="A77" s="64"/>
      <c r="B77" s="226" t="s">
        <v>86</v>
      </c>
      <c r="C77" s="226"/>
      <c r="D77" s="226"/>
      <c r="E77" s="226"/>
      <c r="F77" s="12">
        <f>SUM(F76,F70,F64,F59,F56,F53,F46,F42,F38,F32)</f>
        <v>79</v>
      </c>
      <c r="G77" s="12">
        <f aca="true" t="shared" si="33" ref="G77:AK77">SUM(G76,G70,G64,G59,G56,G53,G46,G42,G38,G32)</f>
        <v>79</v>
      </c>
      <c r="H77" s="12">
        <f t="shared" si="33"/>
        <v>3</v>
      </c>
      <c r="I77" s="12">
        <f t="shared" si="33"/>
        <v>0</v>
      </c>
      <c r="J77" s="12">
        <f t="shared" si="33"/>
        <v>0</v>
      </c>
      <c r="K77" s="12">
        <f t="shared" si="33"/>
        <v>79</v>
      </c>
      <c r="L77" s="12">
        <f t="shared" si="33"/>
        <v>3</v>
      </c>
      <c r="M77" s="12">
        <f t="shared" si="33"/>
        <v>0</v>
      </c>
      <c r="N77" s="12">
        <f t="shared" si="33"/>
        <v>0</v>
      </c>
      <c r="O77" s="12">
        <f t="shared" si="33"/>
        <v>17</v>
      </c>
      <c r="P77" s="12">
        <f t="shared" si="33"/>
        <v>2</v>
      </c>
      <c r="Q77" s="12">
        <f t="shared" si="33"/>
        <v>0</v>
      </c>
      <c r="R77" s="12">
        <f t="shared" si="33"/>
        <v>0</v>
      </c>
      <c r="S77" s="12">
        <f t="shared" si="33"/>
        <v>24</v>
      </c>
      <c r="T77" s="12">
        <f t="shared" si="33"/>
        <v>0</v>
      </c>
      <c r="U77" s="12">
        <f t="shared" si="33"/>
        <v>33</v>
      </c>
      <c r="V77" s="12">
        <f t="shared" si="33"/>
        <v>1</v>
      </c>
      <c r="W77" s="12">
        <f t="shared" si="33"/>
        <v>0</v>
      </c>
      <c r="X77" s="12">
        <f t="shared" si="33"/>
        <v>0</v>
      </c>
      <c r="Y77" s="12">
        <f t="shared" si="33"/>
        <v>0</v>
      </c>
      <c r="Z77" s="12">
        <f t="shared" si="33"/>
        <v>0</v>
      </c>
      <c r="AA77" s="12">
        <f t="shared" si="33"/>
        <v>5</v>
      </c>
      <c r="AB77" s="12">
        <f t="shared" si="33"/>
        <v>0</v>
      </c>
      <c r="AC77" s="12">
        <f t="shared" si="33"/>
        <v>0</v>
      </c>
      <c r="AD77" s="12">
        <f t="shared" si="33"/>
        <v>0</v>
      </c>
      <c r="AE77" s="12">
        <f t="shared" si="33"/>
        <v>0</v>
      </c>
      <c r="AF77" s="12">
        <f t="shared" si="33"/>
        <v>0</v>
      </c>
      <c r="AG77" s="12">
        <f t="shared" si="33"/>
        <v>0</v>
      </c>
      <c r="AH77" s="12">
        <f t="shared" si="33"/>
        <v>0</v>
      </c>
      <c r="AI77" s="12">
        <f t="shared" si="33"/>
        <v>61</v>
      </c>
      <c r="AJ77" s="12">
        <f t="shared" si="33"/>
        <v>26</v>
      </c>
      <c r="AK77" s="12">
        <f t="shared" si="33"/>
        <v>11</v>
      </c>
      <c r="AL77" s="101"/>
      <c r="AM77" s="12">
        <f>SUM(AM32,AM38,AM4,AM42,AM46,AM53,,AM56,AM59,AM64,AM70,AM76)</f>
        <v>79</v>
      </c>
      <c r="AN77" s="12">
        <f>SUM(AN32,AN38,AN4,AN42,AN46,AN53,,AN56,AN59,AN64,AN70,AN76)</f>
        <v>3</v>
      </c>
      <c r="AO77" s="12">
        <f>SUM(AO32,AO38,AO4,AO42,AO46,AO53,,AO56,AO59,AO64,AO70,AO76)</f>
        <v>0</v>
      </c>
      <c r="AP77" s="12">
        <f>SUM(AP32,AP38,AP4,AP42,AP46,AP53,,AP56,AP59,AP64,AP70,AP76)</f>
        <v>0</v>
      </c>
      <c r="AQ77" s="12">
        <f>SUM(AQ32,AQ38,AQ4,AQ42,AQ46,AQ53,,AQ56,AQ59,AQ64,AQ70,AQ76)</f>
        <v>0</v>
      </c>
      <c r="AR77" s="147">
        <f>SUM(AM77,AQ77)</f>
        <v>79</v>
      </c>
      <c r="AS77" s="148"/>
    </row>
    <row r="78" spans="1:45" ht="23.25">
      <c r="A78" s="194" t="s">
        <v>34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6"/>
      <c r="AL78" s="102" t="s">
        <v>52</v>
      </c>
      <c r="AM78" s="98"/>
      <c r="AN78" s="98"/>
      <c r="AO78" s="98"/>
      <c r="AP78" s="98"/>
      <c r="AQ78" s="94"/>
      <c r="AR78" s="151"/>
      <c r="AS78" s="52"/>
    </row>
    <row r="79" spans="1:43" ht="12.75" customHeight="1">
      <c r="A79" s="153">
        <v>2</v>
      </c>
      <c r="B79" s="220" t="s">
        <v>74</v>
      </c>
      <c r="C79" s="216" t="s">
        <v>75</v>
      </c>
      <c r="D79" s="213" t="s">
        <v>10</v>
      </c>
      <c r="E79" s="154" t="s">
        <v>66</v>
      </c>
      <c r="F79" s="155">
        <v>17</v>
      </c>
      <c r="G79" s="156">
        <v>12</v>
      </c>
      <c r="H79" s="157"/>
      <c r="I79" s="157"/>
      <c r="J79" s="157"/>
      <c r="K79" s="156">
        <v>12</v>
      </c>
      <c r="L79" s="157"/>
      <c r="M79" s="156"/>
      <c r="N79" s="157"/>
      <c r="O79" s="156"/>
      <c r="P79" s="157"/>
      <c r="Q79" s="156"/>
      <c r="R79" s="157"/>
      <c r="S79" s="156"/>
      <c r="T79" s="157"/>
      <c r="U79" s="156"/>
      <c r="V79" s="157"/>
      <c r="W79" s="156"/>
      <c r="X79" s="157"/>
      <c r="Y79" s="156"/>
      <c r="Z79" s="157"/>
      <c r="AA79" s="156">
        <v>12</v>
      </c>
      <c r="AB79" s="157"/>
      <c r="AC79" s="157"/>
      <c r="AD79" s="157"/>
      <c r="AE79" s="157"/>
      <c r="AF79" s="157"/>
      <c r="AG79" s="157"/>
      <c r="AH79" s="157"/>
      <c r="AI79" s="156">
        <v>2</v>
      </c>
      <c r="AJ79" s="156">
        <v>12</v>
      </c>
      <c r="AK79" s="156"/>
      <c r="AM79" s="99">
        <f aca="true" t="shared" si="34" ref="AM79:AN85">SUM(M79,O79,Q79,S79,U79,W79,Y79,AA79,AC79,AE79,AG79)</f>
        <v>12</v>
      </c>
      <c r="AN79" s="99">
        <f t="shared" si="34"/>
        <v>0</v>
      </c>
      <c r="AO79" s="99">
        <f aca="true" t="shared" si="35" ref="AO79:AP85">SUM(I79)</f>
        <v>0</v>
      </c>
      <c r="AP79" s="99">
        <f t="shared" si="35"/>
        <v>0</v>
      </c>
      <c r="AQ79" s="100">
        <v>5</v>
      </c>
    </row>
    <row r="80" spans="1:43" ht="12.75" customHeight="1">
      <c r="A80" s="153" t="s">
        <v>63</v>
      </c>
      <c r="B80" s="221"/>
      <c r="C80" s="217"/>
      <c r="D80" s="214"/>
      <c r="E80" s="154" t="s">
        <v>64</v>
      </c>
      <c r="F80" s="155">
        <v>19</v>
      </c>
      <c r="G80" s="156">
        <v>19</v>
      </c>
      <c r="H80" s="157"/>
      <c r="I80" s="157"/>
      <c r="J80" s="157"/>
      <c r="K80" s="156">
        <v>19</v>
      </c>
      <c r="L80" s="157"/>
      <c r="M80" s="156"/>
      <c r="N80" s="157"/>
      <c r="O80" s="156"/>
      <c r="P80" s="157"/>
      <c r="Q80" s="156"/>
      <c r="R80" s="157"/>
      <c r="S80" s="156"/>
      <c r="T80" s="157"/>
      <c r="U80" s="156">
        <v>19</v>
      </c>
      <c r="V80" s="157"/>
      <c r="W80" s="156"/>
      <c r="X80" s="157"/>
      <c r="Y80" s="156"/>
      <c r="Z80" s="157"/>
      <c r="AA80" s="156"/>
      <c r="AB80" s="157"/>
      <c r="AC80" s="157"/>
      <c r="AD80" s="157"/>
      <c r="AE80" s="157"/>
      <c r="AF80" s="157"/>
      <c r="AG80" s="157"/>
      <c r="AH80" s="157"/>
      <c r="AI80" s="156">
        <v>19</v>
      </c>
      <c r="AJ80" s="156">
        <v>15</v>
      </c>
      <c r="AK80" s="156"/>
      <c r="AM80" s="99">
        <f t="shared" si="34"/>
        <v>19</v>
      </c>
      <c r="AN80" s="99">
        <f t="shared" si="34"/>
        <v>0</v>
      </c>
      <c r="AO80" s="99">
        <f t="shared" si="35"/>
        <v>0</v>
      </c>
      <c r="AP80" s="99">
        <f t="shared" si="35"/>
        <v>0</v>
      </c>
      <c r="AQ80" s="100"/>
    </row>
    <row r="81" spans="1:43" ht="12.75" customHeight="1">
      <c r="A81" s="153" t="s">
        <v>76</v>
      </c>
      <c r="B81" s="221"/>
      <c r="C81" s="217"/>
      <c r="D81" s="214"/>
      <c r="E81" s="154" t="s">
        <v>65</v>
      </c>
      <c r="F81" s="155">
        <v>31</v>
      </c>
      <c r="G81" s="156">
        <v>31</v>
      </c>
      <c r="H81" s="157"/>
      <c r="I81" s="157"/>
      <c r="J81" s="157"/>
      <c r="K81" s="156">
        <v>31</v>
      </c>
      <c r="L81" s="157"/>
      <c r="M81" s="156"/>
      <c r="N81" s="157"/>
      <c r="O81" s="156"/>
      <c r="P81" s="157"/>
      <c r="Q81" s="156"/>
      <c r="R81" s="157"/>
      <c r="S81" s="156">
        <v>31</v>
      </c>
      <c r="T81" s="157"/>
      <c r="U81" s="156"/>
      <c r="V81" s="157"/>
      <c r="W81" s="156"/>
      <c r="X81" s="157"/>
      <c r="Y81" s="156"/>
      <c r="Z81" s="157"/>
      <c r="AA81" s="156"/>
      <c r="AB81" s="157"/>
      <c r="AC81" s="157"/>
      <c r="AD81" s="157"/>
      <c r="AE81" s="157"/>
      <c r="AF81" s="157"/>
      <c r="AG81" s="157"/>
      <c r="AH81" s="157"/>
      <c r="AI81" s="156">
        <v>29</v>
      </c>
      <c r="AJ81" s="156"/>
      <c r="AK81" s="156"/>
      <c r="AM81" s="99">
        <f t="shared" si="34"/>
        <v>31</v>
      </c>
      <c r="AN81" s="99">
        <f t="shared" si="34"/>
        <v>0</v>
      </c>
      <c r="AO81" s="99">
        <f t="shared" si="35"/>
        <v>0</v>
      </c>
      <c r="AP81" s="99">
        <f t="shared" si="35"/>
        <v>0</v>
      </c>
      <c r="AQ81" s="100"/>
    </row>
    <row r="82" spans="1:43" ht="12.75" customHeight="1">
      <c r="A82" s="153" t="s">
        <v>77</v>
      </c>
      <c r="B82" s="221"/>
      <c r="C82" s="217"/>
      <c r="D82" s="214"/>
      <c r="E82" s="154" t="s">
        <v>67</v>
      </c>
      <c r="F82" s="155">
        <v>21</v>
      </c>
      <c r="G82" s="156">
        <v>20</v>
      </c>
      <c r="H82" s="157"/>
      <c r="I82" s="157"/>
      <c r="J82" s="157"/>
      <c r="K82" s="156">
        <v>20</v>
      </c>
      <c r="L82" s="157"/>
      <c r="M82" s="156"/>
      <c r="N82" s="157"/>
      <c r="O82" s="156">
        <v>20</v>
      </c>
      <c r="P82" s="157"/>
      <c r="Q82" s="156"/>
      <c r="R82" s="157"/>
      <c r="S82" s="156"/>
      <c r="T82" s="157"/>
      <c r="U82" s="156"/>
      <c r="V82" s="157"/>
      <c r="W82" s="156"/>
      <c r="X82" s="157"/>
      <c r="Y82" s="156"/>
      <c r="Z82" s="157"/>
      <c r="AA82" s="156"/>
      <c r="AB82" s="157"/>
      <c r="AC82" s="157"/>
      <c r="AD82" s="157"/>
      <c r="AE82" s="157"/>
      <c r="AF82" s="157"/>
      <c r="AG82" s="157"/>
      <c r="AH82" s="157"/>
      <c r="AI82" s="156">
        <v>21</v>
      </c>
      <c r="AJ82" s="156">
        <v>4</v>
      </c>
      <c r="AK82" s="156">
        <v>1</v>
      </c>
      <c r="AM82" s="99">
        <f t="shared" si="34"/>
        <v>20</v>
      </c>
      <c r="AN82" s="99">
        <f t="shared" si="34"/>
        <v>0</v>
      </c>
      <c r="AO82" s="99">
        <f t="shared" si="35"/>
        <v>0</v>
      </c>
      <c r="AP82" s="99">
        <f t="shared" si="35"/>
        <v>0</v>
      </c>
      <c r="AQ82" s="100">
        <v>1</v>
      </c>
    </row>
    <row r="83" spans="1:43" ht="12.75">
      <c r="A83" s="153"/>
      <c r="B83" s="221"/>
      <c r="C83" s="217"/>
      <c r="D83" s="214"/>
      <c r="E83" s="154" t="s">
        <v>68</v>
      </c>
      <c r="F83" s="155">
        <v>27</v>
      </c>
      <c r="G83" s="156">
        <v>25</v>
      </c>
      <c r="H83" s="157"/>
      <c r="I83" s="157"/>
      <c r="J83" s="157"/>
      <c r="K83" s="156">
        <v>25</v>
      </c>
      <c r="L83" s="157"/>
      <c r="M83" s="156"/>
      <c r="N83" s="157"/>
      <c r="O83" s="156"/>
      <c r="P83" s="157"/>
      <c r="Q83" s="156"/>
      <c r="R83" s="157"/>
      <c r="S83" s="156"/>
      <c r="T83" s="157"/>
      <c r="U83" s="156">
        <v>25</v>
      </c>
      <c r="V83" s="157"/>
      <c r="W83" s="156"/>
      <c r="X83" s="157"/>
      <c r="Y83" s="156"/>
      <c r="Z83" s="157"/>
      <c r="AA83" s="156"/>
      <c r="AB83" s="157"/>
      <c r="AC83" s="157"/>
      <c r="AD83" s="157"/>
      <c r="AE83" s="157"/>
      <c r="AF83" s="157"/>
      <c r="AG83" s="157"/>
      <c r="AH83" s="157"/>
      <c r="AI83" s="156"/>
      <c r="AJ83" s="156"/>
      <c r="AK83" s="156"/>
      <c r="AM83" s="99">
        <f t="shared" si="34"/>
        <v>25</v>
      </c>
      <c r="AN83" s="99">
        <f t="shared" si="34"/>
        <v>0</v>
      </c>
      <c r="AO83" s="99">
        <f t="shared" si="35"/>
        <v>0</v>
      </c>
      <c r="AP83" s="99">
        <f t="shared" si="35"/>
        <v>0</v>
      </c>
      <c r="AQ83" s="100">
        <v>2</v>
      </c>
    </row>
    <row r="84" spans="1:43" ht="12.75">
      <c r="A84" s="153"/>
      <c r="B84" s="221"/>
      <c r="C84" s="217"/>
      <c r="D84" s="214"/>
      <c r="E84" s="154" t="s">
        <v>69</v>
      </c>
      <c r="F84" s="155">
        <v>28</v>
      </c>
      <c r="G84" s="156"/>
      <c r="H84" s="157"/>
      <c r="I84" s="157"/>
      <c r="J84" s="157"/>
      <c r="K84" s="156"/>
      <c r="L84" s="157"/>
      <c r="M84" s="156"/>
      <c r="N84" s="157"/>
      <c r="O84" s="156"/>
      <c r="P84" s="157"/>
      <c r="Q84" s="156"/>
      <c r="R84" s="157"/>
      <c r="S84" s="156"/>
      <c r="T84" s="157"/>
      <c r="U84" s="156"/>
      <c r="V84" s="157"/>
      <c r="W84" s="156"/>
      <c r="X84" s="157"/>
      <c r="Y84" s="156"/>
      <c r="Z84" s="157"/>
      <c r="AA84" s="156"/>
      <c r="AB84" s="157"/>
      <c r="AC84" s="157"/>
      <c r="AD84" s="157"/>
      <c r="AE84" s="157"/>
      <c r="AF84" s="157"/>
      <c r="AG84" s="157"/>
      <c r="AH84" s="157"/>
      <c r="AI84" s="156"/>
      <c r="AJ84" s="156"/>
      <c r="AK84" s="156"/>
      <c r="AM84" s="99">
        <f t="shared" si="34"/>
        <v>0</v>
      </c>
      <c r="AN84" s="99">
        <f t="shared" si="34"/>
        <v>0</v>
      </c>
      <c r="AO84" s="99">
        <f t="shared" si="35"/>
        <v>0</v>
      </c>
      <c r="AP84" s="99">
        <f t="shared" si="35"/>
        <v>0</v>
      </c>
      <c r="AQ84" s="100">
        <v>28</v>
      </c>
    </row>
    <row r="85" spans="1:43" ht="12.75">
      <c r="A85" s="153"/>
      <c r="B85" s="225"/>
      <c r="C85" s="218"/>
      <c r="D85" s="215"/>
      <c r="E85" s="158" t="s">
        <v>70</v>
      </c>
      <c r="F85" s="155">
        <v>3</v>
      </c>
      <c r="G85" s="156"/>
      <c r="H85" s="157"/>
      <c r="I85" s="157"/>
      <c r="J85" s="157"/>
      <c r="K85" s="156"/>
      <c r="L85" s="157"/>
      <c r="M85" s="156"/>
      <c r="N85" s="157"/>
      <c r="O85" s="156"/>
      <c r="P85" s="157"/>
      <c r="Q85" s="156"/>
      <c r="R85" s="157"/>
      <c r="S85" s="156"/>
      <c r="T85" s="157"/>
      <c r="U85" s="156"/>
      <c r="V85" s="157"/>
      <c r="W85" s="156"/>
      <c r="X85" s="157"/>
      <c r="Y85" s="156"/>
      <c r="Z85" s="157"/>
      <c r="AA85" s="156"/>
      <c r="AB85" s="157"/>
      <c r="AC85" s="157"/>
      <c r="AD85" s="157"/>
      <c r="AE85" s="157"/>
      <c r="AF85" s="157"/>
      <c r="AG85" s="157"/>
      <c r="AH85" s="157"/>
      <c r="AI85" s="156"/>
      <c r="AJ85" s="156"/>
      <c r="AK85" s="156"/>
      <c r="AM85" s="99">
        <f t="shared" si="34"/>
        <v>0</v>
      </c>
      <c r="AN85" s="99">
        <f t="shared" si="34"/>
        <v>0</v>
      </c>
      <c r="AO85" s="99">
        <f t="shared" si="35"/>
        <v>0</v>
      </c>
      <c r="AP85" s="99">
        <f t="shared" si="35"/>
        <v>0</v>
      </c>
      <c r="AQ85" s="100">
        <v>3</v>
      </c>
    </row>
    <row r="86" spans="1:44" s="14" customFormat="1" ht="12.75">
      <c r="A86" s="20"/>
      <c r="B86" s="7"/>
      <c r="C86" s="8"/>
      <c r="D86" s="9"/>
      <c r="E86" s="10"/>
      <c r="F86" s="11">
        <f aca="true" t="shared" si="36" ref="F86:AK86">SUM(F79:F85)</f>
        <v>146</v>
      </c>
      <c r="G86" s="11">
        <f t="shared" si="36"/>
        <v>107</v>
      </c>
      <c r="H86" s="11">
        <f t="shared" si="36"/>
        <v>0</v>
      </c>
      <c r="I86" s="11">
        <f t="shared" si="36"/>
        <v>0</v>
      </c>
      <c r="J86" s="11">
        <f t="shared" si="36"/>
        <v>0</v>
      </c>
      <c r="K86" s="11">
        <f t="shared" si="36"/>
        <v>107</v>
      </c>
      <c r="L86" s="11">
        <f t="shared" si="36"/>
        <v>0</v>
      </c>
      <c r="M86" s="11">
        <f t="shared" si="36"/>
        <v>0</v>
      </c>
      <c r="N86" s="11">
        <f t="shared" si="36"/>
        <v>0</v>
      </c>
      <c r="O86" s="11">
        <f t="shared" si="36"/>
        <v>20</v>
      </c>
      <c r="P86" s="11">
        <f t="shared" si="36"/>
        <v>0</v>
      </c>
      <c r="Q86" s="11">
        <f t="shared" si="36"/>
        <v>0</v>
      </c>
      <c r="R86" s="11">
        <f t="shared" si="36"/>
        <v>0</v>
      </c>
      <c r="S86" s="11">
        <f t="shared" si="36"/>
        <v>31</v>
      </c>
      <c r="T86" s="11">
        <f t="shared" si="36"/>
        <v>0</v>
      </c>
      <c r="U86" s="11">
        <f t="shared" si="36"/>
        <v>44</v>
      </c>
      <c r="V86" s="11">
        <f t="shared" si="36"/>
        <v>0</v>
      </c>
      <c r="W86" s="11">
        <f t="shared" si="36"/>
        <v>0</v>
      </c>
      <c r="X86" s="11">
        <f t="shared" si="36"/>
        <v>0</v>
      </c>
      <c r="Y86" s="11">
        <f t="shared" si="36"/>
        <v>0</v>
      </c>
      <c r="Z86" s="11">
        <f t="shared" si="36"/>
        <v>0</v>
      </c>
      <c r="AA86" s="11">
        <f t="shared" si="36"/>
        <v>12</v>
      </c>
      <c r="AB86" s="11">
        <f t="shared" si="36"/>
        <v>0</v>
      </c>
      <c r="AC86" s="11">
        <f t="shared" si="36"/>
        <v>0</v>
      </c>
      <c r="AD86" s="11">
        <f t="shared" si="36"/>
        <v>0</v>
      </c>
      <c r="AE86" s="11">
        <f t="shared" si="36"/>
        <v>0</v>
      </c>
      <c r="AF86" s="11">
        <f t="shared" si="36"/>
        <v>0</v>
      </c>
      <c r="AG86" s="11">
        <f t="shared" si="36"/>
        <v>0</v>
      </c>
      <c r="AH86" s="11">
        <f t="shared" si="36"/>
        <v>0</v>
      </c>
      <c r="AI86" s="11">
        <f t="shared" si="36"/>
        <v>71</v>
      </c>
      <c r="AJ86" s="11">
        <f t="shared" si="36"/>
        <v>31</v>
      </c>
      <c r="AK86" s="11">
        <f t="shared" si="36"/>
        <v>1</v>
      </c>
      <c r="AM86" s="21">
        <f>SUM(AM79:AM85)</f>
        <v>107</v>
      </c>
      <c r="AN86" s="21">
        <f>SUM(AN79:AN85)</f>
        <v>0</v>
      </c>
      <c r="AO86" s="21">
        <f>SUM(AO79:AO85)</f>
        <v>0</v>
      </c>
      <c r="AP86" s="21">
        <f>SUM(AP79:AP85)</f>
        <v>0</v>
      </c>
      <c r="AQ86" s="21">
        <f>SUM(AQ79:AQ85)</f>
        <v>39</v>
      </c>
      <c r="AR86" s="169">
        <f>SUM(AM86,AQ86)</f>
        <v>146</v>
      </c>
    </row>
    <row r="87" spans="1:44" s="14" customFormat="1" ht="12.75" customHeight="1">
      <c r="A87" s="153">
        <v>3</v>
      </c>
      <c r="B87" s="220" t="s">
        <v>78</v>
      </c>
      <c r="C87" s="213" t="s">
        <v>79</v>
      </c>
      <c r="D87" s="213" t="s">
        <v>10</v>
      </c>
      <c r="E87" s="154" t="s">
        <v>64</v>
      </c>
      <c r="F87" s="155">
        <v>26</v>
      </c>
      <c r="G87" s="156">
        <v>26</v>
      </c>
      <c r="H87" s="157">
        <v>2</v>
      </c>
      <c r="I87" s="157"/>
      <c r="J87" s="157"/>
      <c r="K87" s="156">
        <v>26</v>
      </c>
      <c r="L87" s="157">
        <v>2</v>
      </c>
      <c r="M87" s="156"/>
      <c r="N87" s="157"/>
      <c r="O87" s="156"/>
      <c r="P87" s="157"/>
      <c r="Q87" s="156"/>
      <c r="R87" s="157"/>
      <c r="S87" s="156"/>
      <c r="T87" s="157"/>
      <c r="U87" s="156">
        <v>26</v>
      </c>
      <c r="V87" s="157">
        <v>2</v>
      </c>
      <c r="W87" s="156"/>
      <c r="X87" s="157"/>
      <c r="Y87" s="156"/>
      <c r="Z87" s="157"/>
      <c r="AA87" s="156"/>
      <c r="AB87" s="157"/>
      <c r="AC87" s="157"/>
      <c r="AD87" s="157"/>
      <c r="AE87" s="157"/>
      <c r="AF87" s="157"/>
      <c r="AG87" s="157"/>
      <c r="AH87" s="157"/>
      <c r="AI87" s="156">
        <v>26</v>
      </c>
      <c r="AJ87" s="156">
        <v>3</v>
      </c>
      <c r="AK87" s="156"/>
      <c r="AM87" s="99">
        <f aca="true" t="shared" si="37" ref="AM87:AN91">SUM(M87,O87,Q87,S87,U87,W87,Y87,AA87,AC87,AE87,AG87)</f>
        <v>26</v>
      </c>
      <c r="AN87" s="99">
        <f t="shared" si="37"/>
        <v>2</v>
      </c>
      <c r="AO87" s="99">
        <f aca="true" t="shared" si="38" ref="AO87:AP91">SUM(I87)</f>
        <v>0</v>
      </c>
      <c r="AP87" s="99">
        <f t="shared" si="38"/>
        <v>0</v>
      </c>
      <c r="AQ87" s="100"/>
      <c r="AR87" s="47"/>
    </row>
    <row r="88" spans="1:44" s="14" customFormat="1" ht="12.75" customHeight="1">
      <c r="A88" s="153" t="s">
        <v>63</v>
      </c>
      <c r="B88" s="221"/>
      <c r="C88" s="214"/>
      <c r="D88" s="214"/>
      <c r="E88" s="154" t="s">
        <v>65</v>
      </c>
      <c r="F88" s="155">
        <v>26</v>
      </c>
      <c r="G88" s="156">
        <v>26</v>
      </c>
      <c r="H88" s="157"/>
      <c r="I88" s="157"/>
      <c r="J88" s="157"/>
      <c r="K88" s="156">
        <v>26</v>
      </c>
      <c r="L88" s="157"/>
      <c r="M88" s="156"/>
      <c r="N88" s="157"/>
      <c r="O88" s="156"/>
      <c r="P88" s="157"/>
      <c r="Q88" s="156"/>
      <c r="R88" s="157"/>
      <c r="S88" s="156">
        <v>26</v>
      </c>
      <c r="T88" s="157"/>
      <c r="U88" s="156"/>
      <c r="V88" s="157"/>
      <c r="W88" s="156"/>
      <c r="X88" s="157"/>
      <c r="Y88" s="156"/>
      <c r="Z88" s="157"/>
      <c r="AA88" s="156"/>
      <c r="AB88" s="157"/>
      <c r="AC88" s="157"/>
      <c r="AD88" s="157"/>
      <c r="AE88" s="157"/>
      <c r="AF88" s="157"/>
      <c r="AG88" s="157"/>
      <c r="AH88" s="157"/>
      <c r="AI88" s="156">
        <v>26</v>
      </c>
      <c r="AJ88" s="156">
        <v>1</v>
      </c>
      <c r="AK88" s="156"/>
      <c r="AM88" s="99">
        <f t="shared" si="37"/>
        <v>26</v>
      </c>
      <c r="AN88" s="99">
        <f t="shared" si="37"/>
        <v>0</v>
      </c>
      <c r="AO88" s="99">
        <f t="shared" si="38"/>
        <v>0</v>
      </c>
      <c r="AP88" s="99">
        <f t="shared" si="38"/>
        <v>0</v>
      </c>
      <c r="AQ88" s="100"/>
      <c r="AR88" s="47"/>
    </row>
    <row r="89" spans="1:44" s="14" customFormat="1" ht="12.75" customHeight="1">
      <c r="A89" s="153" t="s">
        <v>76</v>
      </c>
      <c r="B89" s="221"/>
      <c r="C89" s="214"/>
      <c r="D89" s="214"/>
      <c r="E89" s="130" t="s">
        <v>66</v>
      </c>
      <c r="F89" s="155">
        <v>10</v>
      </c>
      <c r="G89" s="156">
        <v>7</v>
      </c>
      <c r="H89" s="157">
        <v>6</v>
      </c>
      <c r="I89" s="157"/>
      <c r="J89" s="157"/>
      <c r="K89" s="156">
        <v>7</v>
      </c>
      <c r="L89" s="157">
        <v>6</v>
      </c>
      <c r="M89" s="156"/>
      <c r="N89" s="157"/>
      <c r="O89" s="156"/>
      <c r="P89" s="157"/>
      <c r="Q89" s="156"/>
      <c r="R89" s="157"/>
      <c r="S89" s="156"/>
      <c r="T89" s="157"/>
      <c r="U89" s="156"/>
      <c r="V89" s="157"/>
      <c r="W89" s="156"/>
      <c r="X89" s="157"/>
      <c r="Y89" s="156"/>
      <c r="Z89" s="157"/>
      <c r="AA89" s="156">
        <v>7</v>
      </c>
      <c r="AB89" s="157">
        <v>6</v>
      </c>
      <c r="AC89" s="157"/>
      <c r="AD89" s="157"/>
      <c r="AE89" s="157"/>
      <c r="AF89" s="157"/>
      <c r="AG89" s="157"/>
      <c r="AH89" s="157"/>
      <c r="AI89" s="156">
        <v>7</v>
      </c>
      <c r="AJ89" s="156"/>
      <c r="AK89" s="156"/>
      <c r="AM89" s="99">
        <f t="shared" si="37"/>
        <v>7</v>
      </c>
      <c r="AN89" s="99">
        <f t="shared" si="37"/>
        <v>6</v>
      </c>
      <c r="AO89" s="99">
        <f t="shared" si="38"/>
        <v>0</v>
      </c>
      <c r="AP89" s="99">
        <f t="shared" si="38"/>
        <v>0</v>
      </c>
      <c r="AQ89" s="100">
        <v>3</v>
      </c>
      <c r="AR89" s="47"/>
    </row>
    <row r="90" spans="1:44" s="14" customFormat="1" ht="12.75" customHeight="1">
      <c r="A90" s="122" t="s">
        <v>125</v>
      </c>
      <c r="B90" s="221"/>
      <c r="C90" s="214"/>
      <c r="D90" s="214"/>
      <c r="E90" s="154" t="s">
        <v>68</v>
      </c>
      <c r="F90" s="155">
        <v>17</v>
      </c>
      <c r="G90" s="156">
        <v>17</v>
      </c>
      <c r="H90" s="157">
        <v>15</v>
      </c>
      <c r="I90" s="157"/>
      <c r="J90" s="157"/>
      <c r="K90" s="156">
        <v>17</v>
      </c>
      <c r="L90" s="157">
        <v>15</v>
      </c>
      <c r="M90" s="156"/>
      <c r="N90" s="157"/>
      <c r="O90" s="156"/>
      <c r="P90" s="157"/>
      <c r="Q90" s="156"/>
      <c r="R90" s="157"/>
      <c r="S90" s="156"/>
      <c r="T90" s="157"/>
      <c r="U90" s="156">
        <v>17</v>
      </c>
      <c r="V90" s="157">
        <v>15</v>
      </c>
      <c r="W90" s="156"/>
      <c r="X90" s="157"/>
      <c r="Y90" s="156"/>
      <c r="Z90" s="157"/>
      <c r="AA90" s="156"/>
      <c r="AB90" s="157"/>
      <c r="AC90" s="157"/>
      <c r="AD90" s="157"/>
      <c r="AE90" s="157"/>
      <c r="AF90" s="157"/>
      <c r="AG90" s="157"/>
      <c r="AH90" s="157"/>
      <c r="AI90" s="156"/>
      <c r="AJ90" s="156"/>
      <c r="AK90" s="156"/>
      <c r="AM90" s="99">
        <f t="shared" si="37"/>
        <v>17</v>
      </c>
      <c r="AN90" s="99">
        <f t="shared" si="37"/>
        <v>15</v>
      </c>
      <c r="AO90" s="99">
        <f t="shared" si="38"/>
        <v>0</v>
      </c>
      <c r="AP90" s="99">
        <f t="shared" si="38"/>
        <v>0</v>
      </c>
      <c r="AQ90" s="100"/>
      <c r="AR90" s="47"/>
    </row>
    <row r="91" spans="1:44" s="14" customFormat="1" ht="12.75">
      <c r="A91" s="153"/>
      <c r="B91" s="225"/>
      <c r="C91" s="215"/>
      <c r="D91" s="215"/>
      <c r="E91" s="159"/>
      <c r="F91" s="155"/>
      <c r="G91" s="156"/>
      <c r="H91" s="157"/>
      <c r="I91" s="157"/>
      <c r="J91" s="157"/>
      <c r="K91" s="156"/>
      <c r="L91" s="157"/>
      <c r="M91" s="156"/>
      <c r="N91" s="157"/>
      <c r="O91" s="156"/>
      <c r="P91" s="157"/>
      <c r="Q91" s="156"/>
      <c r="R91" s="157"/>
      <c r="S91" s="156"/>
      <c r="T91" s="157"/>
      <c r="U91" s="156"/>
      <c r="V91" s="157"/>
      <c r="W91" s="156"/>
      <c r="X91" s="157"/>
      <c r="Y91" s="156"/>
      <c r="Z91" s="157"/>
      <c r="AA91" s="156"/>
      <c r="AB91" s="157"/>
      <c r="AC91" s="157"/>
      <c r="AD91" s="157"/>
      <c r="AE91" s="157"/>
      <c r="AF91" s="157"/>
      <c r="AG91" s="157"/>
      <c r="AH91" s="157"/>
      <c r="AI91" s="156"/>
      <c r="AJ91" s="156"/>
      <c r="AK91" s="156"/>
      <c r="AM91" s="99">
        <f t="shared" si="37"/>
        <v>0</v>
      </c>
      <c r="AN91" s="99">
        <f t="shared" si="37"/>
        <v>0</v>
      </c>
      <c r="AO91" s="99">
        <f t="shared" si="38"/>
        <v>0</v>
      </c>
      <c r="AP91" s="99">
        <f t="shared" si="38"/>
        <v>0</v>
      </c>
      <c r="AQ91" s="100"/>
      <c r="AR91" s="47"/>
    </row>
    <row r="92" spans="1:44" s="14" customFormat="1" ht="12.75">
      <c r="A92" s="20"/>
      <c r="B92" s="7"/>
      <c r="C92" s="8"/>
      <c r="D92" s="9"/>
      <c r="E92" s="10"/>
      <c r="F92" s="11">
        <f>SUM(F87:F91)</f>
        <v>79</v>
      </c>
      <c r="G92" s="11">
        <f aca="true" t="shared" si="39" ref="G92:AK92">SUM(G87:G91)</f>
        <v>76</v>
      </c>
      <c r="H92" s="11">
        <f t="shared" si="39"/>
        <v>23</v>
      </c>
      <c r="I92" s="11">
        <f t="shared" si="39"/>
        <v>0</v>
      </c>
      <c r="J92" s="11">
        <f t="shared" si="39"/>
        <v>0</v>
      </c>
      <c r="K92" s="11">
        <f t="shared" si="39"/>
        <v>76</v>
      </c>
      <c r="L92" s="11">
        <f t="shared" si="39"/>
        <v>23</v>
      </c>
      <c r="M92" s="11">
        <f t="shared" si="39"/>
        <v>0</v>
      </c>
      <c r="N92" s="11">
        <f t="shared" si="39"/>
        <v>0</v>
      </c>
      <c r="O92" s="11">
        <f t="shared" si="39"/>
        <v>0</v>
      </c>
      <c r="P92" s="11">
        <f t="shared" si="39"/>
        <v>0</v>
      </c>
      <c r="Q92" s="11">
        <f t="shared" si="39"/>
        <v>0</v>
      </c>
      <c r="R92" s="11">
        <f t="shared" si="39"/>
        <v>0</v>
      </c>
      <c r="S92" s="11">
        <f t="shared" si="39"/>
        <v>26</v>
      </c>
      <c r="T92" s="11">
        <f t="shared" si="39"/>
        <v>0</v>
      </c>
      <c r="U92" s="11">
        <f t="shared" si="39"/>
        <v>43</v>
      </c>
      <c r="V92" s="11">
        <f t="shared" si="39"/>
        <v>17</v>
      </c>
      <c r="W92" s="11">
        <f t="shared" si="39"/>
        <v>0</v>
      </c>
      <c r="X92" s="11">
        <f t="shared" si="39"/>
        <v>0</v>
      </c>
      <c r="Y92" s="11">
        <f t="shared" si="39"/>
        <v>0</v>
      </c>
      <c r="Z92" s="11">
        <f t="shared" si="39"/>
        <v>0</v>
      </c>
      <c r="AA92" s="11">
        <f t="shared" si="39"/>
        <v>7</v>
      </c>
      <c r="AB92" s="11">
        <f t="shared" si="39"/>
        <v>6</v>
      </c>
      <c r="AC92" s="11">
        <f t="shared" si="39"/>
        <v>0</v>
      </c>
      <c r="AD92" s="11">
        <f t="shared" si="39"/>
        <v>0</v>
      </c>
      <c r="AE92" s="11">
        <f t="shared" si="39"/>
        <v>0</v>
      </c>
      <c r="AF92" s="11">
        <f t="shared" si="39"/>
        <v>0</v>
      </c>
      <c r="AG92" s="11">
        <f t="shared" si="39"/>
        <v>0</v>
      </c>
      <c r="AH92" s="11">
        <f t="shared" si="39"/>
        <v>0</v>
      </c>
      <c r="AI92" s="11">
        <f t="shared" si="39"/>
        <v>59</v>
      </c>
      <c r="AJ92" s="11">
        <f t="shared" si="39"/>
        <v>4</v>
      </c>
      <c r="AK92" s="11">
        <f t="shared" si="39"/>
        <v>0</v>
      </c>
      <c r="AM92" s="21">
        <f>SUM(AM87:AM91)</f>
        <v>76</v>
      </c>
      <c r="AN92" s="21">
        <f>SUM(AN87:AN91)</f>
        <v>23</v>
      </c>
      <c r="AO92" s="21">
        <f>SUM(AO87:AO91)</f>
        <v>0</v>
      </c>
      <c r="AP92" s="21">
        <f>SUM(AP87:AP91)</f>
        <v>0</v>
      </c>
      <c r="AQ92" s="21">
        <f>SUM(AQ87:AQ91)</f>
        <v>3</v>
      </c>
      <c r="AR92" s="169">
        <f>SUM(AM92,AQ92)</f>
        <v>79</v>
      </c>
    </row>
    <row r="93" spans="1:44" s="14" customFormat="1" ht="12.75" customHeight="1">
      <c r="A93" s="153">
        <v>4</v>
      </c>
      <c r="B93" s="210" t="s">
        <v>80</v>
      </c>
      <c r="C93" s="211" t="s">
        <v>81</v>
      </c>
      <c r="D93" s="214" t="s">
        <v>10</v>
      </c>
      <c r="E93" s="154" t="s">
        <v>82</v>
      </c>
      <c r="F93" s="155">
        <v>23</v>
      </c>
      <c r="G93" s="156">
        <v>19</v>
      </c>
      <c r="H93" s="157">
        <v>3</v>
      </c>
      <c r="I93" s="157"/>
      <c r="J93" s="157"/>
      <c r="K93" s="156">
        <v>19</v>
      </c>
      <c r="L93" s="157">
        <v>3</v>
      </c>
      <c r="M93" s="156"/>
      <c r="N93" s="157"/>
      <c r="O93" s="156">
        <v>3</v>
      </c>
      <c r="P93" s="157">
        <v>1</v>
      </c>
      <c r="Q93" s="156">
        <v>1</v>
      </c>
      <c r="R93" s="157">
        <v>1</v>
      </c>
      <c r="S93" s="156"/>
      <c r="T93" s="157"/>
      <c r="U93" s="156">
        <v>12</v>
      </c>
      <c r="V93" s="157"/>
      <c r="W93" s="156">
        <v>1</v>
      </c>
      <c r="X93" s="157">
        <v>1</v>
      </c>
      <c r="Y93" s="156">
        <v>2</v>
      </c>
      <c r="Z93" s="157"/>
      <c r="AA93" s="156"/>
      <c r="AB93" s="157"/>
      <c r="AC93" s="157"/>
      <c r="AD93" s="157"/>
      <c r="AE93" s="157"/>
      <c r="AF93" s="157"/>
      <c r="AG93" s="157"/>
      <c r="AH93" s="157"/>
      <c r="AI93" s="156"/>
      <c r="AJ93" s="156"/>
      <c r="AK93" s="156"/>
      <c r="AM93" s="99">
        <f aca="true" t="shared" si="40" ref="AM93:AN95">SUM(M93,O93,Q93,S93,U93,W93,Y93,AA93,AC93,AE93,AG93)</f>
        <v>19</v>
      </c>
      <c r="AN93" s="99">
        <f t="shared" si="40"/>
        <v>3</v>
      </c>
      <c r="AO93" s="99">
        <f aca="true" t="shared" si="41" ref="AO93:AP95">SUM(I93)</f>
        <v>0</v>
      </c>
      <c r="AP93" s="99">
        <f t="shared" si="41"/>
        <v>0</v>
      </c>
      <c r="AQ93" s="100">
        <v>4</v>
      </c>
      <c r="AR93" s="47"/>
    </row>
    <row r="94" spans="1:44" s="14" customFormat="1" ht="12.75" customHeight="1">
      <c r="A94" s="153" t="s">
        <v>63</v>
      </c>
      <c r="B94" s="210"/>
      <c r="C94" s="211"/>
      <c r="D94" s="214"/>
      <c r="E94" s="154" t="s">
        <v>69</v>
      </c>
      <c r="F94" s="155">
        <v>8</v>
      </c>
      <c r="G94" s="156">
        <v>3</v>
      </c>
      <c r="H94" s="157">
        <v>3</v>
      </c>
      <c r="I94" s="157"/>
      <c r="J94" s="157"/>
      <c r="K94" s="156">
        <v>3</v>
      </c>
      <c r="L94" s="157">
        <v>3</v>
      </c>
      <c r="M94" s="156"/>
      <c r="N94" s="157"/>
      <c r="O94" s="156"/>
      <c r="P94" s="157"/>
      <c r="Q94" s="156"/>
      <c r="R94" s="157"/>
      <c r="S94" s="156"/>
      <c r="T94" s="157"/>
      <c r="U94" s="156"/>
      <c r="V94" s="157"/>
      <c r="W94" s="156"/>
      <c r="X94" s="157"/>
      <c r="Y94" s="156"/>
      <c r="Z94" s="157"/>
      <c r="AA94" s="156"/>
      <c r="AB94" s="157"/>
      <c r="AC94" s="157"/>
      <c r="AD94" s="157"/>
      <c r="AE94" s="157"/>
      <c r="AF94" s="157"/>
      <c r="AG94" s="157">
        <v>3</v>
      </c>
      <c r="AH94" s="157">
        <v>3</v>
      </c>
      <c r="AI94" s="156"/>
      <c r="AJ94" s="156"/>
      <c r="AK94" s="156"/>
      <c r="AM94" s="99">
        <f t="shared" si="40"/>
        <v>3</v>
      </c>
      <c r="AN94" s="99">
        <f t="shared" si="40"/>
        <v>3</v>
      </c>
      <c r="AO94" s="99">
        <f t="shared" si="41"/>
        <v>0</v>
      </c>
      <c r="AP94" s="99">
        <f t="shared" si="41"/>
        <v>0</v>
      </c>
      <c r="AQ94" s="100">
        <v>5</v>
      </c>
      <c r="AR94" s="47"/>
    </row>
    <row r="95" spans="1:44" s="14" customFormat="1" ht="12.75">
      <c r="A95" s="153" t="s">
        <v>76</v>
      </c>
      <c r="B95" s="210"/>
      <c r="C95" s="211"/>
      <c r="D95" s="214"/>
      <c r="E95" s="154"/>
      <c r="F95" s="155"/>
      <c r="G95" s="156"/>
      <c r="H95" s="157"/>
      <c r="I95" s="157"/>
      <c r="J95" s="157"/>
      <c r="K95" s="156"/>
      <c r="L95" s="157"/>
      <c r="M95" s="156"/>
      <c r="N95" s="157"/>
      <c r="O95" s="156"/>
      <c r="P95" s="157"/>
      <c r="Q95" s="156"/>
      <c r="R95" s="157"/>
      <c r="S95" s="156"/>
      <c r="T95" s="157"/>
      <c r="U95" s="156"/>
      <c r="V95" s="157"/>
      <c r="W95" s="156"/>
      <c r="X95" s="157"/>
      <c r="Y95" s="156"/>
      <c r="Z95" s="157"/>
      <c r="AA95" s="156"/>
      <c r="AB95" s="157"/>
      <c r="AC95" s="157"/>
      <c r="AD95" s="157"/>
      <c r="AE95" s="157"/>
      <c r="AF95" s="157"/>
      <c r="AG95" s="157"/>
      <c r="AH95" s="157"/>
      <c r="AI95" s="156"/>
      <c r="AJ95" s="156"/>
      <c r="AK95" s="156"/>
      <c r="AM95" s="99">
        <f t="shared" si="40"/>
        <v>0</v>
      </c>
      <c r="AN95" s="99">
        <f t="shared" si="40"/>
        <v>0</v>
      </c>
      <c r="AO95" s="99">
        <f t="shared" si="41"/>
        <v>0</v>
      </c>
      <c r="AP95" s="99">
        <f t="shared" si="41"/>
        <v>0</v>
      </c>
      <c r="AQ95" s="100"/>
      <c r="AR95" s="47"/>
    </row>
    <row r="96" spans="1:44" s="14" customFormat="1" ht="12.75">
      <c r="A96" s="153" t="s">
        <v>77</v>
      </c>
      <c r="B96" s="210"/>
      <c r="C96" s="211"/>
      <c r="D96" s="215"/>
      <c r="E96" s="154" t="s">
        <v>70</v>
      </c>
      <c r="F96" s="155">
        <v>18</v>
      </c>
      <c r="G96" s="156"/>
      <c r="H96" s="157"/>
      <c r="I96" s="157"/>
      <c r="J96" s="157"/>
      <c r="K96" s="156"/>
      <c r="L96" s="157"/>
      <c r="M96" s="156"/>
      <c r="N96" s="157"/>
      <c r="O96" s="156"/>
      <c r="P96" s="157"/>
      <c r="Q96" s="156"/>
      <c r="R96" s="157"/>
      <c r="S96" s="156"/>
      <c r="T96" s="157"/>
      <c r="U96" s="156"/>
      <c r="V96" s="157"/>
      <c r="W96" s="156"/>
      <c r="X96" s="157"/>
      <c r="Y96" s="156"/>
      <c r="Z96" s="157"/>
      <c r="AA96" s="156"/>
      <c r="AB96" s="157"/>
      <c r="AC96" s="157"/>
      <c r="AD96" s="157"/>
      <c r="AE96" s="157"/>
      <c r="AF96" s="157"/>
      <c r="AG96" s="157"/>
      <c r="AH96" s="157"/>
      <c r="AI96" s="156"/>
      <c r="AJ96" s="156"/>
      <c r="AK96" s="156"/>
      <c r="AM96" s="99">
        <f>SUM(M96,O96,Q96,S96,U96,W96,Y96,AA96,AC96,AE96,AG96)</f>
        <v>0</v>
      </c>
      <c r="AN96" s="99">
        <f>SUM(N96,P96,R96,T96,V96,X96,Z96,AB96,AD96,AF96,AH96)</f>
        <v>0</v>
      </c>
      <c r="AO96" s="99">
        <f>SUM(I96)</f>
        <v>0</v>
      </c>
      <c r="AP96" s="99">
        <f>SUM(J96)</f>
        <v>0</v>
      </c>
      <c r="AQ96" s="100">
        <v>18</v>
      </c>
      <c r="AR96" s="47"/>
    </row>
    <row r="97" spans="1:44" s="14" customFormat="1" ht="12.75">
      <c r="A97" s="20"/>
      <c r="B97" s="7"/>
      <c r="C97" s="8"/>
      <c r="D97" s="9"/>
      <c r="E97" s="10"/>
      <c r="F97" s="11">
        <f aca="true" t="shared" si="42" ref="F97:AK97">SUM(F93:F96)</f>
        <v>49</v>
      </c>
      <c r="G97" s="11">
        <f t="shared" si="42"/>
        <v>22</v>
      </c>
      <c r="H97" s="11">
        <f t="shared" si="42"/>
        <v>6</v>
      </c>
      <c r="I97" s="11">
        <f t="shared" si="42"/>
        <v>0</v>
      </c>
      <c r="J97" s="11">
        <f t="shared" si="42"/>
        <v>0</v>
      </c>
      <c r="K97" s="11">
        <f t="shared" si="42"/>
        <v>22</v>
      </c>
      <c r="L97" s="11">
        <f t="shared" si="42"/>
        <v>6</v>
      </c>
      <c r="M97" s="11">
        <f t="shared" si="42"/>
        <v>0</v>
      </c>
      <c r="N97" s="11">
        <f t="shared" si="42"/>
        <v>0</v>
      </c>
      <c r="O97" s="11">
        <f t="shared" si="42"/>
        <v>3</v>
      </c>
      <c r="P97" s="11">
        <f t="shared" si="42"/>
        <v>1</v>
      </c>
      <c r="Q97" s="11">
        <f t="shared" si="42"/>
        <v>1</v>
      </c>
      <c r="R97" s="11">
        <f t="shared" si="42"/>
        <v>1</v>
      </c>
      <c r="S97" s="11">
        <f t="shared" si="42"/>
        <v>0</v>
      </c>
      <c r="T97" s="11">
        <f t="shared" si="42"/>
        <v>0</v>
      </c>
      <c r="U97" s="11">
        <f t="shared" si="42"/>
        <v>12</v>
      </c>
      <c r="V97" s="11">
        <f t="shared" si="42"/>
        <v>0</v>
      </c>
      <c r="W97" s="11">
        <f t="shared" si="42"/>
        <v>1</v>
      </c>
      <c r="X97" s="11">
        <f t="shared" si="42"/>
        <v>1</v>
      </c>
      <c r="Y97" s="11">
        <f t="shared" si="42"/>
        <v>2</v>
      </c>
      <c r="Z97" s="11">
        <f t="shared" si="42"/>
        <v>0</v>
      </c>
      <c r="AA97" s="11">
        <f t="shared" si="42"/>
        <v>0</v>
      </c>
      <c r="AB97" s="11">
        <f t="shared" si="42"/>
        <v>0</v>
      </c>
      <c r="AC97" s="11">
        <f t="shared" si="42"/>
        <v>0</v>
      </c>
      <c r="AD97" s="11">
        <f t="shared" si="42"/>
        <v>0</v>
      </c>
      <c r="AE97" s="11">
        <f t="shared" si="42"/>
        <v>0</v>
      </c>
      <c r="AF97" s="11">
        <f t="shared" si="42"/>
        <v>0</v>
      </c>
      <c r="AG97" s="11">
        <f t="shared" si="42"/>
        <v>3</v>
      </c>
      <c r="AH97" s="11">
        <f t="shared" si="42"/>
        <v>3</v>
      </c>
      <c r="AI97" s="11">
        <f t="shared" si="42"/>
        <v>0</v>
      </c>
      <c r="AJ97" s="11">
        <f t="shared" si="42"/>
        <v>0</v>
      </c>
      <c r="AK97" s="11">
        <f t="shared" si="42"/>
        <v>0</v>
      </c>
      <c r="AM97" s="21">
        <f>SUM(AM93:AM96)</f>
        <v>22</v>
      </c>
      <c r="AN97" s="21">
        <f>SUM(AN93:AN96)</f>
        <v>6</v>
      </c>
      <c r="AO97" s="21">
        <f>SUM(AO93:AO96)</f>
        <v>0</v>
      </c>
      <c r="AP97" s="21">
        <f>SUM(AP93:AP96)</f>
        <v>0</v>
      </c>
      <c r="AQ97" s="21">
        <f>SUM(AQ93:AQ96)</f>
        <v>27</v>
      </c>
      <c r="AR97" s="169">
        <f>SUM(AM97,AQ97)</f>
        <v>49</v>
      </c>
    </row>
    <row r="98" spans="1:44" s="14" customFormat="1" ht="12.75">
      <c r="A98" s="153">
        <v>5</v>
      </c>
      <c r="B98" s="210" t="s">
        <v>83</v>
      </c>
      <c r="C98" s="212" t="s">
        <v>84</v>
      </c>
      <c r="D98" s="213" t="s">
        <v>10</v>
      </c>
      <c r="E98" s="130" t="s">
        <v>66</v>
      </c>
      <c r="F98" s="155">
        <v>19</v>
      </c>
      <c r="G98" s="156">
        <v>3</v>
      </c>
      <c r="H98" s="157"/>
      <c r="I98" s="157"/>
      <c r="J98" s="157"/>
      <c r="K98" s="156">
        <v>3</v>
      </c>
      <c r="L98" s="157"/>
      <c r="M98" s="156"/>
      <c r="N98" s="157"/>
      <c r="O98" s="156"/>
      <c r="P98" s="157"/>
      <c r="Q98" s="156"/>
      <c r="R98" s="157"/>
      <c r="S98" s="156"/>
      <c r="T98" s="157"/>
      <c r="U98" s="156"/>
      <c r="V98" s="157"/>
      <c r="W98" s="156"/>
      <c r="X98" s="157"/>
      <c r="Y98" s="156"/>
      <c r="Z98" s="157"/>
      <c r="AA98" s="156">
        <v>3</v>
      </c>
      <c r="AB98" s="157"/>
      <c r="AC98" s="157"/>
      <c r="AD98" s="157"/>
      <c r="AE98" s="157"/>
      <c r="AF98" s="157"/>
      <c r="AG98" s="157"/>
      <c r="AH98" s="157"/>
      <c r="AI98" s="156">
        <v>2</v>
      </c>
      <c r="AJ98" s="156"/>
      <c r="AK98" s="156"/>
      <c r="AM98" s="99">
        <f aca="true" t="shared" si="43" ref="AM98:AN104">SUM(M98,O98,Q98,S98,U98,W98,Y98,AA98,AC98,AE98,AG98)</f>
        <v>3</v>
      </c>
      <c r="AN98" s="99">
        <f t="shared" si="43"/>
        <v>0</v>
      </c>
      <c r="AO98" s="99">
        <f aca="true" t="shared" si="44" ref="AO98:AP104">SUM(I98)</f>
        <v>0</v>
      </c>
      <c r="AP98" s="99">
        <f t="shared" si="44"/>
        <v>0</v>
      </c>
      <c r="AQ98" s="100">
        <v>16</v>
      </c>
      <c r="AR98" s="47"/>
    </row>
    <row r="99" spans="1:44" s="14" customFormat="1" ht="12.75">
      <c r="A99" s="153" t="s">
        <v>63</v>
      </c>
      <c r="B99" s="210"/>
      <c r="C99" s="212"/>
      <c r="D99" s="214"/>
      <c r="E99" s="154" t="s">
        <v>64</v>
      </c>
      <c r="F99" s="155">
        <v>19</v>
      </c>
      <c r="G99" s="156">
        <v>19</v>
      </c>
      <c r="H99" s="157"/>
      <c r="I99" s="157"/>
      <c r="J99" s="157"/>
      <c r="K99" s="156">
        <v>19</v>
      </c>
      <c r="L99" s="157"/>
      <c r="M99" s="156"/>
      <c r="N99" s="157"/>
      <c r="O99" s="156"/>
      <c r="P99" s="157"/>
      <c r="Q99" s="156"/>
      <c r="R99" s="157"/>
      <c r="S99" s="156"/>
      <c r="T99" s="157"/>
      <c r="U99" s="156">
        <v>19</v>
      </c>
      <c r="V99" s="157"/>
      <c r="W99" s="156"/>
      <c r="X99" s="157"/>
      <c r="Y99" s="156"/>
      <c r="Z99" s="157"/>
      <c r="AA99" s="156"/>
      <c r="AB99" s="157"/>
      <c r="AC99" s="157"/>
      <c r="AD99" s="157"/>
      <c r="AE99" s="157"/>
      <c r="AF99" s="157"/>
      <c r="AG99" s="157"/>
      <c r="AH99" s="157"/>
      <c r="AI99" s="156">
        <v>19</v>
      </c>
      <c r="AJ99" s="156">
        <v>12</v>
      </c>
      <c r="AK99" s="156"/>
      <c r="AM99" s="99">
        <f t="shared" si="43"/>
        <v>19</v>
      </c>
      <c r="AN99" s="99">
        <f t="shared" si="43"/>
        <v>0</v>
      </c>
      <c r="AO99" s="99">
        <f t="shared" si="44"/>
        <v>0</v>
      </c>
      <c r="AP99" s="99">
        <f t="shared" si="44"/>
        <v>0</v>
      </c>
      <c r="AQ99" s="100"/>
      <c r="AR99" s="47"/>
    </row>
    <row r="100" spans="1:44" s="14" customFormat="1" ht="12.75">
      <c r="A100" s="153" t="s">
        <v>76</v>
      </c>
      <c r="B100" s="210"/>
      <c r="C100" s="212"/>
      <c r="D100" s="214"/>
      <c r="E100" s="154" t="s">
        <v>65</v>
      </c>
      <c r="F100" s="155">
        <v>22</v>
      </c>
      <c r="G100" s="156">
        <v>22</v>
      </c>
      <c r="H100" s="157"/>
      <c r="I100" s="157"/>
      <c r="J100" s="157"/>
      <c r="K100" s="156">
        <v>22</v>
      </c>
      <c r="L100" s="157"/>
      <c r="M100" s="156"/>
      <c r="N100" s="157"/>
      <c r="O100" s="156"/>
      <c r="P100" s="157"/>
      <c r="Q100" s="156"/>
      <c r="R100" s="157"/>
      <c r="S100" s="156">
        <v>22</v>
      </c>
      <c r="T100" s="157"/>
      <c r="U100" s="156"/>
      <c r="V100" s="157"/>
      <c r="W100" s="156"/>
      <c r="X100" s="157"/>
      <c r="Y100" s="156"/>
      <c r="Z100" s="157"/>
      <c r="AA100" s="156"/>
      <c r="AB100" s="157"/>
      <c r="AC100" s="157"/>
      <c r="AD100" s="157"/>
      <c r="AE100" s="157"/>
      <c r="AF100" s="157"/>
      <c r="AG100" s="157"/>
      <c r="AH100" s="157"/>
      <c r="AI100" s="156">
        <v>2</v>
      </c>
      <c r="AJ100" s="156">
        <v>10</v>
      </c>
      <c r="AK100" s="156">
        <v>8</v>
      </c>
      <c r="AM100" s="99">
        <f>SUM(M100,O100,Q100,S100,U100,W100,Y100,AA100,AC100,AE100,AG100)</f>
        <v>22</v>
      </c>
      <c r="AN100" s="99">
        <f>SUM(N100,P100,R100,T100,V100,X100,Z100,AB100,AD100,AF100,AH100)</f>
        <v>0</v>
      </c>
      <c r="AO100" s="99">
        <f>SUM(I100)</f>
        <v>0</v>
      </c>
      <c r="AP100" s="99">
        <f>SUM(J100)</f>
        <v>0</v>
      </c>
      <c r="AQ100" s="100"/>
      <c r="AR100" s="47"/>
    </row>
    <row r="101" spans="1:44" s="14" customFormat="1" ht="12.75">
      <c r="A101" s="153" t="s">
        <v>77</v>
      </c>
      <c r="B101" s="210"/>
      <c r="C101" s="212"/>
      <c r="D101" s="214"/>
      <c r="E101" s="154" t="s">
        <v>67</v>
      </c>
      <c r="F101" s="155">
        <v>16</v>
      </c>
      <c r="G101" s="156">
        <v>16</v>
      </c>
      <c r="H101" s="157">
        <v>1</v>
      </c>
      <c r="I101" s="157"/>
      <c r="J101" s="157"/>
      <c r="K101" s="156">
        <v>16</v>
      </c>
      <c r="L101" s="157">
        <v>1</v>
      </c>
      <c r="M101" s="156"/>
      <c r="N101" s="157"/>
      <c r="O101" s="156">
        <v>16</v>
      </c>
      <c r="P101" s="157">
        <v>1</v>
      </c>
      <c r="Q101" s="156"/>
      <c r="R101" s="157"/>
      <c r="S101" s="156"/>
      <c r="T101" s="157"/>
      <c r="U101" s="156"/>
      <c r="V101" s="157"/>
      <c r="W101" s="156"/>
      <c r="X101" s="157"/>
      <c r="Y101" s="156"/>
      <c r="Z101" s="157"/>
      <c r="AA101" s="156"/>
      <c r="AB101" s="157"/>
      <c r="AC101" s="157"/>
      <c r="AD101" s="157"/>
      <c r="AE101" s="157"/>
      <c r="AF101" s="157"/>
      <c r="AG101" s="157"/>
      <c r="AH101" s="157"/>
      <c r="AI101" s="156">
        <v>10</v>
      </c>
      <c r="AJ101" s="156">
        <v>16</v>
      </c>
      <c r="AK101" s="156"/>
      <c r="AM101" s="99">
        <f t="shared" si="43"/>
        <v>16</v>
      </c>
      <c r="AN101" s="99">
        <f t="shared" si="43"/>
        <v>1</v>
      </c>
      <c r="AO101" s="99">
        <f t="shared" si="44"/>
        <v>0</v>
      </c>
      <c r="AP101" s="99">
        <f t="shared" si="44"/>
        <v>0</v>
      </c>
      <c r="AQ101" s="100"/>
      <c r="AR101" s="47"/>
    </row>
    <row r="102" spans="1:44" s="14" customFormat="1" ht="12.75">
      <c r="A102" s="153"/>
      <c r="B102" s="210"/>
      <c r="C102" s="212"/>
      <c r="D102" s="214"/>
      <c r="E102" s="154" t="s">
        <v>68</v>
      </c>
      <c r="F102" s="155">
        <v>18</v>
      </c>
      <c r="G102" s="156">
        <v>18</v>
      </c>
      <c r="H102" s="157"/>
      <c r="I102" s="157"/>
      <c r="J102" s="157"/>
      <c r="K102" s="156">
        <v>18</v>
      </c>
      <c r="L102" s="157"/>
      <c r="M102" s="156"/>
      <c r="N102" s="157"/>
      <c r="O102" s="156"/>
      <c r="P102" s="157"/>
      <c r="Q102" s="156"/>
      <c r="R102" s="157"/>
      <c r="S102" s="156"/>
      <c r="T102" s="157"/>
      <c r="U102" s="156">
        <v>18</v>
      </c>
      <c r="V102" s="157"/>
      <c r="W102" s="156"/>
      <c r="X102" s="157"/>
      <c r="Y102" s="156"/>
      <c r="Z102" s="157"/>
      <c r="AA102" s="156"/>
      <c r="AB102" s="157"/>
      <c r="AC102" s="157"/>
      <c r="AD102" s="157"/>
      <c r="AE102" s="157"/>
      <c r="AF102" s="157"/>
      <c r="AG102" s="157"/>
      <c r="AH102" s="157"/>
      <c r="AI102" s="156"/>
      <c r="AJ102" s="156"/>
      <c r="AK102" s="156"/>
      <c r="AM102" s="99">
        <f t="shared" si="43"/>
        <v>18</v>
      </c>
      <c r="AN102" s="99">
        <f t="shared" si="43"/>
        <v>0</v>
      </c>
      <c r="AO102" s="99">
        <f t="shared" si="44"/>
        <v>0</v>
      </c>
      <c r="AP102" s="99">
        <f t="shared" si="44"/>
        <v>0</v>
      </c>
      <c r="AQ102" s="100"/>
      <c r="AR102" s="47"/>
    </row>
    <row r="103" spans="1:44" s="14" customFormat="1" ht="12.75">
      <c r="A103" s="122" t="s">
        <v>125</v>
      </c>
      <c r="B103" s="210"/>
      <c r="C103" s="212"/>
      <c r="D103" s="214"/>
      <c r="E103" s="154" t="s">
        <v>69</v>
      </c>
      <c r="F103" s="155">
        <v>20</v>
      </c>
      <c r="G103" s="156"/>
      <c r="H103" s="157"/>
      <c r="I103" s="157"/>
      <c r="J103" s="157"/>
      <c r="K103" s="156"/>
      <c r="L103" s="157"/>
      <c r="M103" s="156"/>
      <c r="N103" s="157"/>
      <c r="O103" s="156"/>
      <c r="P103" s="157"/>
      <c r="Q103" s="156"/>
      <c r="R103" s="157"/>
      <c r="S103" s="156"/>
      <c r="T103" s="157"/>
      <c r="U103" s="156"/>
      <c r="V103" s="157"/>
      <c r="W103" s="156"/>
      <c r="X103" s="157"/>
      <c r="Y103" s="156"/>
      <c r="Z103" s="157"/>
      <c r="AA103" s="156"/>
      <c r="AB103" s="157"/>
      <c r="AC103" s="157"/>
      <c r="AD103" s="157"/>
      <c r="AE103" s="157"/>
      <c r="AF103" s="157"/>
      <c r="AG103" s="157"/>
      <c r="AH103" s="157"/>
      <c r="AI103" s="156"/>
      <c r="AJ103" s="156"/>
      <c r="AK103" s="156"/>
      <c r="AM103" s="99">
        <f t="shared" si="43"/>
        <v>0</v>
      </c>
      <c r="AN103" s="99">
        <f t="shared" si="43"/>
        <v>0</v>
      </c>
      <c r="AO103" s="99">
        <f t="shared" si="44"/>
        <v>0</v>
      </c>
      <c r="AP103" s="99">
        <f t="shared" si="44"/>
        <v>0</v>
      </c>
      <c r="AQ103" s="100">
        <v>20</v>
      </c>
      <c r="AR103" s="47"/>
    </row>
    <row r="104" spans="1:44" s="14" customFormat="1" ht="12.75">
      <c r="A104" s="153"/>
      <c r="B104" s="210"/>
      <c r="C104" s="212"/>
      <c r="D104" s="214"/>
      <c r="E104" s="158" t="s">
        <v>70</v>
      </c>
      <c r="F104" s="155">
        <v>16</v>
      </c>
      <c r="G104" s="156"/>
      <c r="H104" s="157"/>
      <c r="I104" s="157"/>
      <c r="J104" s="157"/>
      <c r="K104" s="156"/>
      <c r="L104" s="157"/>
      <c r="M104" s="156"/>
      <c r="N104" s="157"/>
      <c r="O104" s="156"/>
      <c r="P104" s="157"/>
      <c r="Q104" s="156"/>
      <c r="R104" s="157"/>
      <c r="S104" s="156"/>
      <c r="T104" s="157"/>
      <c r="U104" s="156"/>
      <c r="V104" s="157"/>
      <c r="W104" s="156"/>
      <c r="X104" s="157"/>
      <c r="Y104" s="156"/>
      <c r="Z104" s="157"/>
      <c r="AA104" s="156"/>
      <c r="AB104" s="157"/>
      <c r="AC104" s="157"/>
      <c r="AD104" s="157"/>
      <c r="AE104" s="157"/>
      <c r="AF104" s="157"/>
      <c r="AG104" s="157"/>
      <c r="AH104" s="157"/>
      <c r="AI104" s="156"/>
      <c r="AJ104" s="156"/>
      <c r="AK104" s="156"/>
      <c r="AM104" s="99">
        <f t="shared" si="43"/>
        <v>0</v>
      </c>
      <c r="AN104" s="99">
        <f t="shared" si="43"/>
        <v>0</v>
      </c>
      <c r="AO104" s="99">
        <f t="shared" si="44"/>
        <v>0</v>
      </c>
      <c r="AP104" s="99">
        <f t="shared" si="44"/>
        <v>0</v>
      </c>
      <c r="AQ104" s="100">
        <v>16</v>
      </c>
      <c r="AR104" s="47"/>
    </row>
    <row r="105" spans="1:44" s="14" customFormat="1" ht="12.75">
      <c r="A105" s="20"/>
      <c r="B105" s="7"/>
      <c r="C105" s="8"/>
      <c r="D105" s="9"/>
      <c r="E105" s="10"/>
      <c r="F105" s="11">
        <f>SUM(F98:F104)</f>
        <v>130</v>
      </c>
      <c r="G105" s="11">
        <f aca="true" t="shared" si="45" ref="G105:AK105">SUM(G98:G104)</f>
        <v>78</v>
      </c>
      <c r="H105" s="11">
        <f t="shared" si="45"/>
        <v>1</v>
      </c>
      <c r="I105" s="11">
        <f t="shared" si="45"/>
        <v>0</v>
      </c>
      <c r="J105" s="11">
        <f t="shared" si="45"/>
        <v>0</v>
      </c>
      <c r="K105" s="11">
        <f t="shared" si="45"/>
        <v>78</v>
      </c>
      <c r="L105" s="11">
        <f t="shared" si="45"/>
        <v>1</v>
      </c>
      <c r="M105" s="11">
        <f t="shared" si="45"/>
        <v>0</v>
      </c>
      <c r="N105" s="11">
        <f t="shared" si="45"/>
        <v>0</v>
      </c>
      <c r="O105" s="11">
        <f t="shared" si="45"/>
        <v>16</v>
      </c>
      <c r="P105" s="11">
        <f t="shared" si="45"/>
        <v>1</v>
      </c>
      <c r="Q105" s="11">
        <f t="shared" si="45"/>
        <v>0</v>
      </c>
      <c r="R105" s="11">
        <f t="shared" si="45"/>
        <v>0</v>
      </c>
      <c r="S105" s="11">
        <f t="shared" si="45"/>
        <v>22</v>
      </c>
      <c r="T105" s="11">
        <f t="shared" si="45"/>
        <v>0</v>
      </c>
      <c r="U105" s="11">
        <f t="shared" si="45"/>
        <v>37</v>
      </c>
      <c r="V105" s="11">
        <f t="shared" si="45"/>
        <v>0</v>
      </c>
      <c r="W105" s="11">
        <f t="shared" si="45"/>
        <v>0</v>
      </c>
      <c r="X105" s="11">
        <f t="shared" si="45"/>
        <v>0</v>
      </c>
      <c r="Y105" s="11">
        <f t="shared" si="45"/>
        <v>0</v>
      </c>
      <c r="Z105" s="11">
        <f t="shared" si="45"/>
        <v>0</v>
      </c>
      <c r="AA105" s="11">
        <f t="shared" si="45"/>
        <v>3</v>
      </c>
      <c r="AB105" s="11">
        <f t="shared" si="45"/>
        <v>0</v>
      </c>
      <c r="AC105" s="11">
        <f t="shared" si="45"/>
        <v>0</v>
      </c>
      <c r="AD105" s="11">
        <f t="shared" si="45"/>
        <v>0</v>
      </c>
      <c r="AE105" s="11">
        <f t="shared" si="45"/>
        <v>0</v>
      </c>
      <c r="AF105" s="11">
        <f t="shared" si="45"/>
        <v>0</v>
      </c>
      <c r="AG105" s="11">
        <f t="shared" si="45"/>
        <v>0</v>
      </c>
      <c r="AH105" s="11">
        <f t="shared" si="45"/>
        <v>0</v>
      </c>
      <c r="AI105" s="11">
        <f t="shared" si="45"/>
        <v>33</v>
      </c>
      <c r="AJ105" s="11">
        <f t="shared" si="45"/>
        <v>38</v>
      </c>
      <c r="AK105" s="11">
        <f t="shared" si="45"/>
        <v>8</v>
      </c>
      <c r="AM105" s="21">
        <f>SUM(AM98:AM104)</f>
        <v>78</v>
      </c>
      <c r="AN105" s="21">
        <f>SUM(AN98:AN104)</f>
        <v>1</v>
      </c>
      <c r="AO105" s="21">
        <f>SUM(AO98:AO104)</f>
        <v>0</v>
      </c>
      <c r="AP105" s="21">
        <f>SUM(AP98:AP104)</f>
        <v>0</v>
      </c>
      <c r="AQ105" s="21">
        <f>SUM(AQ98:AQ104)</f>
        <v>52</v>
      </c>
      <c r="AR105" s="169">
        <f>SUM(AM105,AQ105)</f>
        <v>130</v>
      </c>
    </row>
    <row r="106" spans="1:44" s="14" customFormat="1" ht="12.75" customHeight="1" hidden="1">
      <c r="A106" s="56"/>
      <c r="B106" s="203"/>
      <c r="C106" s="201"/>
      <c r="D106" s="206"/>
      <c r="E106" s="3"/>
      <c r="F106" s="23"/>
      <c r="G106" s="24"/>
      <c r="H106" s="18"/>
      <c r="I106" s="26"/>
      <c r="J106" s="18"/>
      <c r="K106" s="24"/>
      <c r="L106" s="18"/>
      <c r="M106" s="24"/>
      <c r="N106" s="18"/>
      <c r="O106" s="24"/>
      <c r="P106" s="18"/>
      <c r="Q106" s="24"/>
      <c r="R106" s="18"/>
      <c r="S106" s="24"/>
      <c r="T106" s="18"/>
      <c r="U106" s="24"/>
      <c r="V106" s="18"/>
      <c r="W106" s="24"/>
      <c r="X106" s="18"/>
      <c r="Y106" s="24"/>
      <c r="Z106" s="18"/>
      <c r="AA106" s="24"/>
      <c r="AB106" s="18"/>
      <c r="AC106" s="18"/>
      <c r="AD106" s="18"/>
      <c r="AE106" s="18"/>
      <c r="AF106" s="18"/>
      <c r="AG106" s="18"/>
      <c r="AH106" s="18"/>
      <c r="AI106" s="24"/>
      <c r="AJ106" s="24"/>
      <c r="AK106" s="24"/>
      <c r="AM106" s="99">
        <f aca="true" t="shared" si="46" ref="AM106:AN110">SUM(M106,O106,Q106,S106,U106,W106,Y106,AA106,AC106,AE106,AG106)</f>
        <v>0</v>
      </c>
      <c r="AN106" s="99">
        <f t="shared" si="46"/>
        <v>0</v>
      </c>
      <c r="AO106" s="99">
        <f aca="true" t="shared" si="47" ref="AO106:AP110">SUM(I106)</f>
        <v>0</v>
      </c>
      <c r="AP106" s="99">
        <f t="shared" si="47"/>
        <v>0</v>
      </c>
      <c r="AQ106" s="100"/>
      <c r="AR106" s="47"/>
    </row>
    <row r="107" spans="1:44" s="14" customFormat="1" ht="12.75" customHeight="1" hidden="1">
      <c r="A107" s="56"/>
      <c r="B107" s="203"/>
      <c r="C107" s="201"/>
      <c r="D107" s="206"/>
      <c r="E107" s="3"/>
      <c r="F107" s="23"/>
      <c r="G107" s="24"/>
      <c r="H107" s="18"/>
      <c r="I107" s="26"/>
      <c r="J107" s="18"/>
      <c r="K107" s="24"/>
      <c r="L107" s="18"/>
      <c r="M107" s="24"/>
      <c r="N107" s="18"/>
      <c r="O107" s="24"/>
      <c r="P107" s="18"/>
      <c r="Q107" s="24"/>
      <c r="R107" s="18"/>
      <c r="S107" s="24"/>
      <c r="T107" s="18"/>
      <c r="U107" s="24"/>
      <c r="V107" s="18"/>
      <c r="W107" s="24"/>
      <c r="X107" s="18"/>
      <c r="Y107" s="24"/>
      <c r="Z107" s="18"/>
      <c r="AA107" s="24"/>
      <c r="AB107" s="18"/>
      <c r="AC107" s="18"/>
      <c r="AD107" s="18"/>
      <c r="AE107" s="18"/>
      <c r="AF107" s="18"/>
      <c r="AG107" s="18"/>
      <c r="AH107" s="18"/>
      <c r="AI107" s="24"/>
      <c r="AJ107" s="24"/>
      <c r="AK107" s="24"/>
      <c r="AM107" s="99">
        <f t="shared" si="46"/>
        <v>0</v>
      </c>
      <c r="AN107" s="99">
        <f t="shared" si="46"/>
        <v>0</v>
      </c>
      <c r="AO107" s="99">
        <f t="shared" si="47"/>
        <v>0</v>
      </c>
      <c r="AP107" s="99">
        <f t="shared" si="47"/>
        <v>0</v>
      </c>
      <c r="AQ107" s="100"/>
      <c r="AR107" s="47"/>
    </row>
    <row r="108" spans="1:44" s="14" customFormat="1" ht="12.75" customHeight="1" hidden="1">
      <c r="A108" s="56"/>
      <c r="B108" s="203"/>
      <c r="C108" s="201"/>
      <c r="D108" s="206"/>
      <c r="E108" s="3"/>
      <c r="F108" s="23"/>
      <c r="G108" s="24"/>
      <c r="H108" s="18"/>
      <c r="I108" s="26"/>
      <c r="J108" s="18"/>
      <c r="K108" s="24"/>
      <c r="L108" s="18"/>
      <c r="M108" s="24"/>
      <c r="N108" s="18"/>
      <c r="O108" s="24"/>
      <c r="P108" s="18"/>
      <c r="Q108" s="24"/>
      <c r="R108" s="18"/>
      <c r="S108" s="24"/>
      <c r="T108" s="18"/>
      <c r="U108" s="24"/>
      <c r="V108" s="18"/>
      <c r="W108" s="24"/>
      <c r="X108" s="18"/>
      <c r="Y108" s="24"/>
      <c r="Z108" s="18"/>
      <c r="AA108" s="24"/>
      <c r="AB108" s="18"/>
      <c r="AC108" s="18"/>
      <c r="AD108" s="18"/>
      <c r="AE108" s="18"/>
      <c r="AF108" s="18"/>
      <c r="AG108" s="18"/>
      <c r="AH108" s="18"/>
      <c r="AI108" s="24"/>
      <c r="AJ108" s="24"/>
      <c r="AK108" s="24"/>
      <c r="AM108" s="99">
        <f t="shared" si="46"/>
        <v>0</v>
      </c>
      <c r="AN108" s="99">
        <f t="shared" si="46"/>
        <v>0</v>
      </c>
      <c r="AO108" s="99">
        <f t="shared" si="47"/>
        <v>0</v>
      </c>
      <c r="AP108" s="99">
        <f t="shared" si="47"/>
        <v>0</v>
      </c>
      <c r="AQ108" s="100"/>
      <c r="AR108" s="47"/>
    </row>
    <row r="109" spans="1:44" s="14" customFormat="1" ht="12.75" customHeight="1" hidden="1">
      <c r="A109" s="56"/>
      <c r="B109" s="203"/>
      <c r="C109" s="201"/>
      <c r="D109" s="206"/>
      <c r="E109" s="3"/>
      <c r="F109" s="23"/>
      <c r="G109" s="24"/>
      <c r="H109" s="18"/>
      <c r="I109" s="26"/>
      <c r="J109" s="18"/>
      <c r="K109" s="24"/>
      <c r="L109" s="18"/>
      <c r="M109" s="24"/>
      <c r="N109" s="18"/>
      <c r="O109" s="24"/>
      <c r="P109" s="18"/>
      <c r="Q109" s="24"/>
      <c r="R109" s="18"/>
      <c r="S109" s="24"/>
      <c r="T109" s="18"/>
      <c r="U109" s="24"/>
      <c r="V109" s="18"/>
      <c r="W109" s="24"/>
      <c r="X109" s="18"/>
      <c r="Y109" s="24"/>
      <c r="Z109" s="18"/>
      <c r="AA109" s="24"/>
      <c r="AB109" s="18"/>
      <c r="AC109" s="18"/>
      <c r="AD109" s="18"/>
      <c r="AE109" s="18"/>
      <c r="AF109" s="18"/>
      <c r="AG109" s="18"/>
      <c r="AH109" s="18"/>
      <c r="AI109" s="24"/>
      <c r="AJ109" s="24"/>
      <c r="AK109" s="24"/>
      <c r="AM109" s="99">
        <f t="shared" si="46"/>
        <v>0</v>
      </c>
      <c r="AN109" s="99">
        <f t="shared" si="46"/>
        <v>0</v>
      </c>
      <c r="AO109" s="99">
        <f t="shared" si="47"/>
        <v>0</v>
      </c>
      <c r="AP109" s="99">
        <f t="shared" si="47"/>
        <v>0</v>
      </c>
      <c r="AQ109" s="100"/>
      <c r="AR109" s="47"/>
    </row>
    <row r="110" spans="1:44" s="14" customFormat="1" ht="12.75" customHeight="1" hidden="1">
      <c r="A110" s="56"/>
      <c r="B110" s="203"/>
      <c r="C110" s="201"/>
      <c r="D110" s="207"/>
      <c r="E110" s="3"/>
      <c r="F110" s="23"/>
      <c r="G110" s="24"/>
      <c r="H110" s="18"/>
      <c r="I110" s="26"/>
      <c r="J110" s="18"/>
      <c r="K110" s="24"/>
      <c r="L110" s="18"/>
      <c r="M110" s="24"/>
      <c r="N110" s="18"/>
      <c r="O110" s="24"/>
      <c r="P110" s="18"/>
      <c r="Q110" s="24"/>
      <c r="R110" s="18"/>
      <c r="S110" s="24"/>
      <c r="T110" s="18"/>
      <c r="U110" s="24"/>
      <c r="V110" s="18"/>
      <c r="W110" s="24"/>
      <c r="X110" s="18"/>
      <c r="Y110" s="24"/>
      <c r="Z110" s="18"/>
      <c r="AA110" s="24"/>
      <c r="AB110" s="18"/>
      <c r="AC110" s="18"/>
      <c r="AD110" s="18"/>
      <c r="AE110" s="18"/>
      <c r="AF110" s="18"/>
      <c r="AG110" s="18"/>
      <c r="AH110" s="18"/>
      <c r="AI110" s="24"/>
      <c r="AJ110" s="24"/>
      <c r="AK110" s="24"/>
      <c r="AM110" s="99">
        <f t="shared" si="46"/>
        <v>0</v>
      </c>
      <c r="AN110" s="99">
        <f t="shared" si="46"/>
        <v>0</v>
      </c>
      <c r="AO110" s="99">
        <f t="shared" si="47"/>
        <v>0</v>
      </c>
      <c r="AP110" s="99">
        <f t="shared" si="47"/>
        <v>0</v>
      </c>
      <c r="AQ110" s="100"/>
      <c r="AR110" s="47"/>
    </row>
    <row r="111" spans="1:44" s="14" customFormat="1" ht="12.75" customHeight="1" hidden="1">
      <c r="A111" s="20"/>
      <c r="B111" s="7"/>
      <c r="C111" s="8"/>
      <c r="D111" s="9"/>
      <c r="E111" s="10"/>
      <c r="F111" s="11">
        <f>SUM(F106:F110)</f>
        <v>0</v>
      </c>
      <c r="G111" s="11">
        <f aca="true" t="shared" si="48" ref="G111:AK111">SUM(G106:G110)</f>
        <v>0</v>
      </c>
      <c r="H111" s="11">
        <f t="shared" si="48"/>
        <v>0</v>
      </c>
      <c r="I111" s="11">
        <f t="shared" si="48"/>
        <v>0</v>
      </c>
      <c r="J111" s="11">
        <f t="shared" si="48"/>
        <v>0</v>
      </c>
      <c r="K111" s="11">
        <f t="shared" si="48"/>
        <v>0</v>
      </c>
      <c r="L111" s="11">
        <f t="shared" si="48"/>
        <v>0</v>
      </c>
      <c r="M111" s="11">
        <f t="shared" si="48"/>
        <v>0</v>
      </c>
      <c r="N111" s="11">
        <f t="shared" si="48"/>
        <v>0</v>
      </c>
      <c r="O111" s="11">
        <f t="shared" si="48"/>
        <v>0</v>
      </c>
      <c r="P111" s="11">
        <f t="shared" si="48"/>
        <v>0</v>
      </c>
      <c r="Q111" s="11">
        <f t="shared" si="48"/>
        <v>0</v>
      </c>
      <c r="R111" s="11">
        <f t="shared" si="48"/>
        <v>0</v>
      </c>
      <c r="S111" s="11">
        <f t="shared" si="48"/>
        <v>0</v>
      </c>
      <c r="T111" s="11">
        <f t="shared" si="48"/>
        <v>0</v>
      </c>
      <c r="U111" s="11">
        <f t="shared" si="48"/>
        <v>0</v>
      </c>
      <c r="V111" s="11">
        <f t="shared" si="48"/>
        <v>0</v>
      </c>
      <c r="W111" s="11">
        <f t="shared" si="48"/>
        <v>0</v>
      </c>
      <c r="X111" s="11">
        <f t="shared" si="48"/>
        <v>0</v>
      </c>
      <c r="Y111" s="11">
        <f t="shared" si="48"/>
        <v>0</v>
      </c>
      <c r="Z111" s="11">
        <f t="shared" si="48"/>
        <v>0</v>
      </c>
      <c r="AA111" s="11">
        <f t="shared" si="48"/>
        <v>0</v>
      </c>
      <c r="AB111" s="11">
        <f t="shared" si="48"/>
        <v>0</v>
      </c>
      <c r="AC111" s="11">
        <f t="shared" si="48"/>
        <v>0</v>
      </c>
      <c r="AD111" s="11">
        <f t="shared" si="48"/>
        <v>0</v>
      </c>
      <c r="AE111" s="11">
        <f t="shared" si="48"/>
        <v>0</v>
      </c>
      <c r="AF111" s="11">
        <f t="shared" si="48"/>
        <v>0</v>
      </c>
      <c r="AG111" s="11">
        <f t="shared" si="48"/>
        <v>0</v>
      </c>
      <c r="AH111" s="11">
        <f t="shared" si="48"/>
        <v>0</v>
      </c>
      <c r="AI111" s="11">
        <f t="shared" si="48"/>
        <v>0</v>
      </c>
      <c r="AJ111" s="11">
        <f t="shared" si="48"/>
        <v>0</v>
      </c>
      <c r="AK111" s="11">
        <f t="shared" si="48"/>
        <v>0</v>
      </c>
      <c r="AM111" s="21">
        <f>SUM(AM106:AM110)</f>
        <v>0</v>
      </c>
      <c r="AN111" s="21">
        <f>SUM(AN106:AN110)</f>
        <v>0</v>
      </c>
      <c r="AO111" s="21">
        <f>SUM(AO106:AO110)</f>
        <v>0</v>
      </c>
      <c r="AP111" s="21">
        <f>SUM(AP106:AP110)</f>
        <v>0</v>
      </c>
      <c r="AQ111" s="21">
        <f>SUM(AQ106:AQ110)</f>
        <v>0</v>
      </c>
      <c r="AR111" s="169">
        <f>SUM(AM111,AQ111)</f>
        <v>0</v>
      </c>
    </row>
    <row r="112" spans="1:44" s="126" customFormat="1" ht="12.75" customHeight="1" hidden="1">
      <c r="A112" s="56"/>
      <c r="B112" s="209"/>
      <c r="C112" s="193"/>
      <c r="D112" s="273"/>
      <c r="E112" s="2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M112" s="99">
        <f aca="true" t="shared" si="49" ref="AM112:AN115">SUM(M112,O112,Q112,S112,U112,W112,Y112,AA112,AC112,AE112,AG112)</f>
        <v>0</v>
      </c>
      <c r="AN112" s="99">
        <f t="shared" si="49"/>
        <v>0</v>
      </c>
      <c r="AO112" s="99">
        <f aca="true" t="shared" si="50" ref="AO112:AP115">SUM(I112)</f>
        <v>0</v>
      </c>
      <c r="AP112" s="99">
        <f t="shared" si="50"/>
        <v>0</v>
      </c>
      <c r="AQ112" s="100"/>
      <c r="AR112" s="170"/>
    </row>
    <row r="113" spans="1:44" s="126" customFormat="1" ht="12.75" customHeight="1" hidden="1">
      <c r="A113" s="56"/>
      <c r="B113" s="199"/>
      <c r="C113" s="204"/>
      <c r="D113" s="276"/>
      <c r="E113" s="22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M113" s="99">
        <f t="shared" si="49"/>
        <v>0</v>
      </c>
      <c r="AN113" s="99">
        <f t="shared" si="49"/>
        <v>0</v>
      </c>
      <c r="AO113" s="99">
        <f t="shared" si="50"/>
        <v>0</v>
      </c>
      <c r="AP113" s="99">
        <f t="shared" si="50"/>
        <v>0</v>
      </c>
      <c r="AQ113" s="100"/>
      <c r="AR113" s="170"/>
    </row>
    <row r="114" spans="1:44" s="126" customFormat="1" ht="12.75" customHeight="1" hidden="1">
      <c r="A114" s="56"/>
      <c r="B114" s="199"/>
      <c r="C114" s="204"/>
      <c r="D114" s="276"/>
      <c r="E114" s="22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M114" s="99">
        <f t="shared" si="49"/>
        <v>0</v>
      </c>
      <c r="AN114" s="99">
        <f t="shared" si="49"/>
        <v>0</v>
      </c>
      <c r="AO114" s="99">
        <f t="shared" si="50"/>
        <v>0</v>
      </c>
      <c r="AP114" s="99">
        <f t="shared" si="50"/>
        <v>0</v>
      </c>
      <c r="AQ114" s="100"/>
      <c r="AR114" s="170"/>
    </row>
    <row r="115" spans="1:44" s="14" customFormat="1" ht="12.75" hidden="1">
      <c r="A115" s="56"/>
      <c r="B115" s="200"/>
      <c r="C115" s="205"/>
      <c r="D115" s="277"/>
      <c r="E115" s="22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M115" s="99">
        <f t="shared" si="49"/>
        <v>0</v>
      </c>
      <c r="AN115" s="99">
        <f t="shared" si="49"/>
        <v>0</v>
      </c>
      <c r="AO115" s="99">
        <f t="shared" si="50"/>
        <v>0</v>
      </c>
      <c r="AP115" s="99">
        <f t="shared" si="50"/>
        <v>0</v>
      </c>
      <c r="AQ115" s="100"/>
      <c r="AR115" s="47"/>
    </row>
    <row r="116" spans="1:44" s="14" customFormat="1" ht="12.75" hidden="1">
      <c r="A116" s="20"/>
      <c r="B116" s="7"/>
      <c r="C116" s="8"/>
      <c r="D116" s="9"/>
      <c r="E116" s="10"/>
      <c r="F116" s="11">
        <f>SUM(F112:F115)</f>
        <v>0</v>
      </c>
      <c r="G116" s="11">
        <f aca="true" t="shared" si="51" ref="G116:AK116">SUM(G112:G115)</f>
        <v>0</v>
      </c>
      <c r="H116" s="11">
        <f t="shared" si="51"/>
        <v>0</v>
      </c>
      <c r="I116" s="11">
        <f t="shared" si="51"/>
        <v>0</v>
      </c>
      <c r="J116" s="11">
        <f t="shared" si="51"/>
        <v>0</v>
      </c>
      <c r="K116" s="11">
        <f t="shared" si="51"/>
        <v>0</v>
      </c>
      <c r="L116" s="11">
        <f t="shared" si="51"/>
        <v>0</v>
      </c>
      <c r="M116" s="11">
        <f t="shared" si="51"/>
        <v>0</v>
      </c>
      <c r="N116" s="11">
        <f t="shared" si="51"/>
        <v>0</v>
      </c>
      <c r="O116" s="11">
        <f t="shared" si="51"/>
        <v>0</v>
      </c>
      <c r="P116" s="11">
        <f t="shared" si="51"/>
        <v>0</v>
      </c>
      <c r="Q116" s="11">
        <f t="shared" si="51"/>
        <v>0</v>
      </c>
      <c r="R116" s="11">
        <f t="shared" si="51"/>
        <v>0</v>
      </c>
      <c r="S116" s="11">
        <f t="shared" si="51"/>
        <v>0</v>
      </c>
      <c r="T116" s="11">
        <f t="shared" si="51"/>
        <v>0</v>
      </c>
      <c r="U116" s="11">
        <f t="shared" si="51"/>
        <v>0</v>
      </c>
      <c r="V116" s="11">
        <f t="shared" si="51"/>
        <v>0</v>
      </c>
      <c r="W116" s="11">
        <f t="shared" si="51"/>
        <v>0</v>
      </c>
      <c r="X116" s="11">
        <f t="shared" si="51"/>
        <v>0</v>
      </c>
      <c r="Y116" s="11">
        <f t="shared" si="51"/>
        <v>0</v>
      </c>
      <c r="Z116" s="11">
        <f t="shared" si="51"/>
        <v>0</v>
      </c>
      <c r="AA116" s="11">
        <f t="shared" si="51"/>
        <v>0</v>
      </c>
      <c r="AB116" s="11">
        <f t="shared" si="51"/>
        <v>0</v>
      </c>
      <c r="AC116" s="11">
        <f t="shared" si="51"/>
        <v>0</v>
      </c>
      <c r="AD116" s="11">
        <f t="shared" si="51"/>
        <v>0</v>
      </c>
      <c r="AE116" s="11">
        <f t="shared" si="51"/>
        <v>0</v>
      </c>
      <c r="AF116" s="11">
        <f t="shared" si="51"/>
        <v>0</v>
      </c>
      <c r="AG116" s="11">
        <f t="shared" si="51"/>
        <v>0</v>
      </c>
      <c r="AH116" s="11">
        <f t="shared" si="51"/>
        <v>0</v>
      </c>
      <c r="AI116" s="11">
        <f t="shared" si="51"/>
        <v>0</v>
      </c>
      <c r="AJ116" s="11">
        <f t="shared" si="51"/>
        <v>0</v>
      </c>
      <c r="AK116" s="11">
        <f t="shared" si="51"/>
        <v>0</v>
      </c>
      <c r="AM116" s="21">
        <f>SUM(AM112:AM115)</f>
        <v>0</v>
      </c>
      <c r="AN116" s="21">
        <f>SUM(AN112:AN115)</f>
        <v>0</v>
      </c>
      <c r="AO116" s="21">
        <f>SUM(AO112:AO115)</f>
        <v>0</v>
      </c>
      <c r="AP116" s="21">
        <f>SUM(AP112:AP115)</f>
        <v>0</v>
      </c>
      <c r="AQ116" s="21">
        <f>SUM(AQ112:AQ115)</f>
        <v>0</v>
      </c>
      <c r="AR116" s="169">
        <f>SUM(AM116,AQ116)</f>
        <v>0</v>
      </c>
    </row>
    <row r="117" spans="1:44" s="14" customFormat="1" ht="12.75" hidden="1">
      <c r="A117" s="56"/>
      <c r="B117" s="209"/>
      <c r="C117" s="193"/>
      <c r="D117" s="273"/>
      <c r="E117" s="22"/>
      <c r="F117" s="23"/>
      <c r="G117" s="24"/>
      <c r="H117" s="26"/>
      <c r="I117" s="26"/>
      <c r="J117" s="26"/>
      <c r="K117" s="24"/>
      <c r="L117" s="26"/>
      <c r="M117" s="24"/>
      <c r="N117" s="26"/>
      <c r="O117" s="24"/>
      <c r="P117" s="26"/>
      <c r="Q117" s="24"/>
      <c r="R117" s="26"/>
      <c r="S117" s="24"/>
      <c r="T117" s="26"/>
      <c r="U117" s="24"/>
      <c r="V117" s="26"/>
      <c r="W117" s="24"/>
      <c r="X117" s="26"/>
      <c r="Y117" s="24"/>
      <c r="Z117" s="26"/>
      <c r="AA117" s="24"/>
      <c r="AB117" s="26"/>
      <c r="AC117" s="26"/>
      <c r="AD117" s="26"/>
      <c r="AE117" s="26"/>
      <c r="AF117" s="26"/>
      <c r="AG117" s="26"/>
      <c r="AH117" s="26"/>
      <c r="AI117" s="24"/>
      <c r="AJ117" s="24"/>
      <c r="AK117" s="24"/>
      <c r="AM117" s="99">
        <f aca="true" t="shared" si="52" ref="AM117:AN121">SUM(M117,O117,Q117,S117,U117,W117,Y117,AA117,AC117,AE117,AG117)</f>
        <v>0</v>
      </c>
      <c r="AN117" s="99">
        <f t="shared" si="52"/>
        <v>0</v>
      </c>
      <c r="AO117" s="99">
        <f aca="true" t="shared" si="53" ref="AO117:AP121">SUM(I117)</f>
        <v>0</v>
      </c>
      <c r="AP117" s="99">
        <f t="shared" si="53"/>
        <v>0</v>
      </c>
      <c r="AQ117" s="100"/>
      <c r="AR117" s="47"/>
    </row>
    <row r="118" spans="1:44" s="14" customFormat="1" ht="12.75" hidden="1">
      <c r="A118" s="56"/>
      <c r="B118" s="199"/>
      <c r="C118" s="204"/>
      <c r="D118" s="276"/>
      <c r="E118" s="22"/>
      <c r="F118" s="23"/>
      <c r="G118" s="24"/>
      <c r="H118" s="26"/>
      <c r="I118" s="26"/>
      <c r="J118" s="26"/>
      <c r="K118" s="24"/>
      <c r="L118" s="26"/>
      <c r="M118" s="24"/>
      <c r="N118" s="26"/>
      <c r="O118" s="24"/>
      <c r="P118" s="26"/>
      <c r="Q118" s="24"/>
      <c r="R118" s="26"/>
      <c r="S118" s="24"/>
      <c r="T118" s="26"/>
      <c r="U118" s="24"/>
      <c r="V118" s="26"/>
      <c r="W118" s="24"/>
      <c r="X118" s="26"/>
      <c r="Y118" s="24"/>
      <c r="Z118" s="26"/>
      <c r="AA118" s="24"/>
      <c r="AB118" s="26"/>
      <c r="AC118" s="26"/>
      <c r="AD118" s="26"/>
      <c r="AE118" s="26"/>
      <c r="AF118" s="26"/>
      <c r="AG118" s="26"/>
      <c r="AH118" s="26"/>
      <c r="AI118" s="24"/>
      <c r="AJ118" s="24"/>
      <c r="AK118" s="24"/>
      <c r="AM118" s="99">
        <f t="shared" si="52"/>
        <v>0</v>
      </c>
      <c r="AN118" s="99">
        <f t="shared" si="52"/>
        <v>0</v>
      </c>
      <c r="AO118" s="99">
        <f t="shared" si="53"/>
        <v>0</v>
      </c>
      <c r="AP118" s="99">
        <f t="shared" si="53"/>
        <v>0</v>
      </c>
      <c r="AQ118" s="100"/>
      <c r="AR118" s="47"/>
    </row>
    <row r="119" spans="1:44" s="14" customFormat="1" ht="12.75" hidden="1">
      <c r="A119" s="56"/>
      <c r="B119" s="199"/>
      <c r="C119" s="204"/>
      <c r="D119" s="276"/>
      <c r="E119" s="22"/>
      <c r="F119" s="23"/>
      <c r="G119" s="24"/>
      <c r="H119" s="26"/>
      <c r="I119" s="26"/>
      <c r="J119" s="26"/>
      <c r="K119" s="24"/>
      <c r="L119" s="26"/>
      <c r="M119" s="24"/>
      <c r="N119" s="26"/>
      <c r="O119" s="24"/>
      <c r="P119" s="26"/>
      <c r="Q119" s="24"/>
      <c r="R119" s="26"/>
      <c r="S119" s="24"/>
      <c r="T119" s="26"/>
      <c r="U119" s="24"/>
      <c r="V119" s="26"/>
      <c r="W119" s="24"/>
      <c r="X119" s="26"/>
      <c r="Y119" s="24"/>
      <c r="Z119" s="26"/>
      <c r="AA119" s="24"/>
      <c r="AB119" s="26"/>
      <c r="AC119" s="26"/>
      <c r="AD119" s="26"/>
      <c r="AE119" s="26"/>
      <c r="AF119" s="26"/>
      <c r="AG119" s="26"/>
      <c r="AH119" s="26"/>
      <c r="AI119" s="24"/>
      <c r="AJ119" s="24"/>
      <c r="AK119" s="24"/>
      <c r="AM119" s="99">
        <f t="shared" si="52"/>
        <v>0</v>
      </c>
      <c r="AN119" s="99">
        <f t="shared" si="52"/>
        <v>0</v>
      </c>
      <c r="AO119" s="99">
        <f t="shared" si="53"/>
        <v>0</v>
      </c>
      <c r="AP119" s="99">
        <f t="shared" si="53"/>
        <v>0</v>
      </c>
      <c r="AQ119" s="100"/>
      <c r="AR119" s="47"/>
    </row>
    <row r="120" spans="1:44" s="14" customFormat="1" ht="12.75" hidden="1">
      <c r="A120" s="56"/>
      <c r="B120" s="199"/>
      <c r="C120" s="204"/>
      <c r="D120" s="276"/>
      <c r="E120" s="22"/>
      <c r="F120" s="23"/>
      <c r="G120" s="24"/>
      <c r="H120" s="26"/>
      <c r="I120" s="26"/>
      <c r="J120" s="26"/>
      <c r="K120" s="24"/>
      <c r="L120" s="26"/>
      <c r="M120" s="24"/>
      <c r="N120" s="26"/>
      <c r="O120" s="24"/>
      <c r="P120" s="26"/>
      <c r="Q120" s="24"/>
      <c r="R120" s="26"/>
      <c r="S120" s="24"/>
      <c r="T120" s="26"/>
      <c r="U120" s="24"/>
      <c r="V120" s="26"/>
      <c r="W120" s="24"/>
      <c r="X120" s="26"/>
      <c r="Y120" s="24"/>
      <c r="Z120" s="26"/>
      <c r="AA120" s="24"/>
      <c r="AB120" s="26"/>
      <c r="AC120" s="26"/>
      <c r="AD120" s="26"/>
      <c r="AE120" s="26"/>
      <c r="AF120" s="26"/>
      <c r="AG120" s="26"/>
      <c r="AH120" s="26"/>
      <c r="AI120" s="24"/>
      <c r="AJ120" s="24"/>
      <c r="AK120" s="24"/>
      <c r="AM120" s="99">
        <f t="shared" si="52"/>
        <v>0</v>
      </c>
      <c r="AN120" s="99">
        <f t="shared" si="52"/>
        <v>0</v>
      </c>
      <c r="AO120" s="99">
        <f t="shared" si="53"/>
        <v>0</v>
      </c>
      <c r="AP120" s="99">
        <f t="shared" si="53"/>
        <v>0</v>
      </c>
      <c r="AQ120" s="100"/>
      <c r="AR120" s="47"/>
    </row>
    <row r="121" spans="1:44" s="14" customFormat="1" ht="12.75" hidden="1">
      <c r="A121" s="56"/>
      <c r="B121" s="200"/>
      <c r="C121" s="205"/>
      <c r="D121" s="277"/>
      <c r="E121" s="22"/>
      <c r="F121" s="23"/>
      <c r="G121" s="24"/>
      <c r="H121" s="26"/>
      <c r="I121" s="26"/>
      <c r="J121" s="26"/>
      <c r="K121" s="24"/>
      <c r="L121" s="26"/>
      <c r="M121" s="24"/>
      <c r="N121" s="26"/>
      <c r="O121" s="24"/>
      <c r="P121" s="26"/>
      <c r="Q121" s="24"/>
      <c r="R121" s="26"/>
      <c r="S121" s="24"/>
      <c r="T121" s="26"/>
      <c r="U121" s="24"/>
      <c r="V121" s="26"/>
      <c r="W121" s="24"/>
      <c r="X121" s="26"/>
      <c r="Y121" s="24"/>
      <c r="Z121" s="26"/>
      <c r="AA121" s="24"/>
      <c r="AB121" s="26"/>
      <c r="AC121" s="26"/>
      <c r="AD121" s="26"/>
      <c r="AE121" s="26"/>
      <c r="AF121" s="26"/>
      <c r="AG121" s="26"/>
      <c r="AH121" s="26"/>
      <c r="AI121" s="24"/>
      <c r="AJ121" s="24"/>
      <c r="AK121" s="24"/>
      <c r="AM121" s="99">
        <f t="shared" si="52"/>
        <v>0</v>
      </c>
      <c r="AN121" s="99">
        <f t="shared" si="52"/>
        <v>0</v>
      </c>
      <c r="AO121" s="99">
        <f t="shared" si="53"/>
        <v>0</v>
      </c>
      <c r="AP121" s="99">
        <f t="shared" si="53"/>
        <v>0</v>
      </c>
      <c r="AQ121" s="100"/>
      <c r="AR121" s="47"/>
    </row>
    <row r="122" spans="1:44" s="14" customFormat="1" ht="12.75" hidden="1">
      <c r="A122" s="20"/>
      <c r="B122" s="7"/>
      <c r="C122" s="8"/>
      <c r="D122" s="9"/>
      <c r="E122" s="10"/>
      <c r="F122" s="11">
        <f>SUM(F117:F121)</f>
        <v>0</v>
      </c>
      <c r="G122" s="11">
        <f aca="true" t="shared" si="54" ref="G122:AK122">SUM(G117:G121)</f>
        <v>0</v>
      </c>
      <c r="H122" s="11">
        <f t="shared" si="54"/>
        <v>0</v>
      </c>
      <c r="I122" s="11">
        <f t="shared" si="54"/>
        <v>0</v>
      </c>
      <c r="J122" s="11">
        <f t="shared" si="54"/>
        <v>0</v>
      </c>
      <c r="K122" s="11">
        <f t="shared" si="54"/>
        <v>0</v>
      </c>
      <c r="L122" s="11">
        <f t="shared" si="54"/>
        <v>0</v>
      </c>
      <c r="M122" s="11">
        <f t="shared" si="54"/>
        <v>0</v>
      </c>
      <c r="N122" s="11">
        <f t="shared" si="54"/>
        <v>0</v>
      </c>
      <c r="O122" s="11">
        <f t="shared" si="54"/>
        <v>0</v>
      </c>
      <c r="P122" s="11">
        <f t="shared" si="54"/>
        <v>0</v>
      </c>
      <c r="Q122" s="11">
        <f t="shared" si="54"/>
        <v>0</v>
      </c>
      <c r="R122" s="11">
        <f t="shared" si="54"/>
        <v>0</v>
      </c>
      <c r="S122" s="11">
        <f t="shared" si="54"/>
        <v>0</v>
      </c>
      <c r="T122" s="11">
        <f t="shared" si="54"/>
        <v>0</v>
      </c>
      <c r="U122" s="11">
        <f t="shared" si="54"/>
        <v>0</v>
      </c>
      <c r="V122" s="11">
        <f t="shared" si="54"/>
        <v>0</v>
      </c>
      <c r="W122" s="11">
        <f t="shared" si="54"/>
        <v>0</v>
      </c>
      <c r="X122" s="11">
        <f t="shared" si="54"/>
        <v>0</v>
      </c>
      <c r="Y122" s="11">
        <f t="shared" si="54"/>
        <v>0</v>
      </c>
      <c r="Z122" s="11">
        <f t="shared" si="54"/>
        <v>0</v>
      </c>
      <c r="AA122" s="11">
        <f t="shared" si="54"/>
        <v>0</v>
      </c>
      <c r="AB122" s="11">
        <f t="shared" si="54"/>
        <v>0</v>
      </c>
      <c r="AC122" s="11">
        <f t="shared" si="54"/>
        <v>0</v>
      </c>
      <c r="AD122" s="11">
        <f t="shared" si="54"/>
        <v>0</v>
      </c>
      <c r="AE122" s="11">
        <f t="shared" si="54"/>
        <v>0</v>
      </c>
      <c r="AF122" s="11">
        <f t="shared" si="54"/>
        <v>0</v>
      </c>
      <c r="AG122" s="11">
        <f t="shared" si="54"/>
        <v>0</v>
      </c>
      <c r="AH122" s="11">
        <f t="shared" si="54"/>
        <v>0</v>
      </c>
      <c r="AI122" s="11">
        <f t="shared" si="54"/>
        <v>0</v>
      </c>
      <c r="AJ122" s="11">
        <f t="shared" si="54"/>
        <v>0</v>
      </c>
      <c r="AK122" s="11">
        <f t="shared" si="54"/>
        <v>0</v>
      </c>
      <c r="AM122" s="21">
        <f>SUM(AM117:AM121)</f>
        <v>0</v>
      </c>
      <c r="AN122" s="21">
        <f>SUM(AN117:AN121)</f>
        <v>0</v>
      </c>
      <c r="AO122" s="21">
        <f>SUM(AO117:AO121)</f>
        <v>0</v>
      </c>
      <c r="AP122" s="21">
        <f>SUM(AP117:AP121)</f>
        <v>0</v>
      </c>
      <c r="AQ122" s="21">
        <f>SUM(AQ117:AQ121)</f>
        <v>0</v>
      </c>
      <c r="AR122" s="169">
        <f>SUM(AM122,AQ122)</f>
        <v>0</v>
      </c>
    </row>
    <row r="123" spans="1:44" s="127" customFormat="1" ht="12.75" hidden="1">
      <c r="A123" s="66"/>
      <c r="B123" s="209"/>
      <c r="C123" s="193"/>
      <c r="D123" s="246"/>
      <c r="E123" s="22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M123" s="99">
        <f aca="true" t="shared" si="55" ref="AM123:AN128">SUM(M123,O123,Q123,S123,U123,W123,Y123,AA123,AC123,AE123,AG123)</f>
        <v>0</v>
      </c>
      <c r="AN123" s="99">
        <f t="shared" si="55"/>
        <v>0</v>
      </c>
      <c r="AO123" s="99">
        <f aca="true" t="shared" si="56" ref="AO123:AP128">SUM(I123)</f>
        <v>0</v>
      </c>
      <c r="AP123" s="99">
        <f t="shared" si="56"/>
        <v>0</v>
      </c>
      <c r="AQ123" s="100"/>
      <c r="AR123" s="170"/>
    </row>
    <row r="124" spans="1:44" s="127" customFormat="1" ht="12.75" hidden="1">
      <c r="A124" s="68"/>
      <c r="B124" s="199"/>
      <c r="C124" s="204"/>
      <c r="D124" s="247"/>
      <c r="E124" s="22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M124" s="99">
        <f t="shared" si="55"/>
        <v>0</v>
      </c>
      <c r="AN124" s="99">
        <f t="shared" si="55"/>
        <v>0</v>
      </c>
      <c r="AO124" s="99">
        <f t="shared" si="56"/>
        <v>0</v>
      </c>
      <c r="AP124" s="99">
        <f t="shared" si="56"/>
        <v>0</v>
      </c>
      <c r="AQ124" s="100"/>
      <c r="AR124" s="170"/>
    </row>
    <row r="125" spans="1:44" s="127" customFormat="1" ht="12.75" hidden="1">
      <c r="A125" s="68"/>
      <c r="B125" s="199"/>
      <c r="C125" s="204"/>
      <c r="D125" s="247"/>
      <c r="E125" s="22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M125" s="99">
        <f t="shared" si="55"/>
        <v>0</v>
      </c>
      <c r="AN125" s="99">
        <f t="shared" si="55"/>
        <v>0</v>
      </c>
      <c r="AO125" s="99">
        <f t="shared" si="56"/>
        <v>0</v>
      </c>
      <c r="AP125" s="99">
        <f t="shared" si="56"/>
        <v>0</v>
      </c>
      <c r="AQ125" s="100"/>
      <c r="AR125" s="170"/>
    </row>
    <row r="126" spans="1:44" s="127" customFormat="1" ht="12.75" hidden="1">
      <c r="A126" s="68"/>
      <c r="B126" s="199"/>
      <c r="C126" s="204"/>
      <c r="D126" s="247"/>
      <c r="E126" s="22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M126" s="99">
        <f t="shared" si="55"/>
        <v>0</v>
      </c>
      <c r="AN126" s="99">
        <f t="shared" si="55"/>
        <v>0</v>
      </c>
      <c r="AO126" s="99">
        <f t="shared" si="56"/>
        <v>0</v>
      </c>
      <c r="AP126" s="99">
        <f t="shared" si="56"/>
        <v>0</v>
      </c>
      <c r="AQ126" s="100"/>
      <c r="AR126" s="170"/>
    </row>
    <row r="127" spans="1:44" s="127" customFormat="1" ht="12.75" hidden="1">
      <c r="A127" s="68"/>
      <c r="B127" s="199"/>
      <c r="C127" s="204"/>
      <c r="D127" s="247"/>
      <c r="E127" s="22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M127" s="99">
        <f t="shared" si="55"/>
        <v>0</v>
      </c>
      <c r="AN127" s="99">
        <f t="shared" si="55"/>
        <v>0</v>
      </c>
      <c r="AO127" s="99">
        <f t="shared" si="56"/>
        <v>0</v>
      </c>
      <c r="AP127" s="99">
        <f t="shared" si="56"/>
        <v>0</v>
      </c>
      <c r="AQ127" s="100"/>
      <c r="AR127" s="170"/>
    </row>
    <row r="128" spans="1:44" s="127" customFormat="1" ht="12.75" hidden="1">
      <c r="A128" s="68"/>
      <c r="B128" s="200"/>
      <c r="C128" s="205"/>
      <c r="D128" s="248"/>
      <c r="E128" s="22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M128" s="99">
        <f t="shared" si="55"/>
        <v>0</v>
      </c>
      <c r="AN128" s="99">
        <f t="shared" si="55"/>
        <v>0</v>
      </c>
      <c r="AO128" s="99">
        <f t="shared" si="56"/>
        <v>0</v>
      </c>
      <c r="AP128" s="99">
        <f t="shared" si="56"/>
        <v>0</v>
      </c>
      <c r="AQ128" s="100"/>
      <c r="AR128" s="170"/>
    </row>
    <row r="129" spans="1:44" s="14" customFormat="1" ht="12.75" hidden="1">
      <c r="A129" s="20"/>
      <c r="B129" s="7"/>
      <c r="C129" s="8"/>
      <c r="D129" s="9"/>
      <c r="E129" s="10"/>
      <c r="F129" s="11">
        <f>SUM(F123:F128)</f>
        <v>0</v>
      </c>
      <c r="G129" s="11">
        <f aca="true" t="shared" si="57" ref="G129:AK129">SUM(G123:G128)</f>
        <v>0</v>
      </c>
      <c r="H129" s="11">
        <f t="shared" si="57"/>
        <v>0</v>
      </c>
      <c r="I129" s="11">
        <f t="shared" si="57"/>
        <v>0</v>
      </c>
      <c r="J129" s="11">
        <f t="shared" si="57"/>
        <v>0</v>
      </c>
      <c r="K129" s="11">
        <f t="shared" si="57"/>
        <v>0</v>
      </c>
      <c r="L129" s="11">
        <f t="shared" si="57"/>
        <v>0</v>
      </c>
      <c r="M129" s="11">
        <f t="shared" si="57"/>
        <v>0</v>
      </c>
      <c r="N129" s="11">
        <f t="shared" si="57"/>
        <v>0</v>
      </c>
      <c r="O129" s="11">
        <f t="shared" si="57"/>
        <v>0</v>
      </c>
      <c r="P129" s="11">
        <f t="shared" si="57"/>
        <v>0</v>
      </c>
      <c r="Q129" s="11">
        <f t="shared" si="57"/>
        <v>0</v>
      </c>
      <c r="R129" s="11">
        <f t="shared" si="57"/>
        <v>0</v>
      </c>
      <c r="S129" s="11">
        <f t="shared" si="57"/>
        <v>0</v>
      </c>
      <c r="T129" s="11">
        <f t="shared" si="57"/>
        <v>0</v>
      </c>
      <c r="U129" s="11">
        <f t="shared" si="57"/>
        <v>0</v>
      </c>
      <c r="V129" s="11">
        <f t="shared" si="57"/>
        <v>0</v>
      </c>
      <c r="W129" s="11">
        <f t="shared" si="57"/>
        <v>0</v>
      </c>
      <c r="X129" s="11">
        <f t="shared" si="57"/>
        <v>0</v>
      </c>
      <c r="Y129" s="11">
        <f t="shared" si="57"/>
        <v>0</v>
      </c>
      <c r="Z129" s="11">
        <f t="shared" si="57"/>
        <v>0</v>
      </c>
      <c r="AA129" s="11">
        <f t="shared" si="57"/>
        <v>0</v>
      </c>
      <c r="AB129" s="11">
        <f t="shared" si="57"/>
        <v>0</v>
      </c>
      <c r="AC129" s="11">
        <f t="shared" si="57"/>
        <v>0</v>
      </c>
      <c r="AD129" s="11">
        <f t="shared" si="57"/>
        <v>0</v>
      </c>
      <c r="AE129" s="11">
        <f t="shared" si="57"/>
        <v>0</v>
      </c>
      <c r="AF129" s="11">
        <f t="shared" si="57"/>
        <v>0</v>
      </c>
      <c r="AG129" s="11">
        <f t="shared" si="57"/>
        <v>0</v>
      </c>
      <c r="AH129" s="11">
        <f t="shared" si="57"/>
        <v>0</v>
      </c>
      <c r="AI129" s="11">
        <f t="shared" si="57"/>
        <v>0</v>
      </c>
      <c r="AJ129" s="11">
        <f t="shared" si="57"/>
        <v>0</v>
      </c>
      <c r="AK129" s="11">
        <f t="shared" si="57"/>
        <v>0</v>
      </c>
      <c r="AM129" s="21">
        <f>SUM(AM123:AM128)</f>
        <v>0</v>
      </c>
      <c r="AN129" s="21">
        <f>SUM(AN123:AN128)</f>
        <v>0</v>
      </c>
      <c r="AO129" s="21">
        <f>SUM(AO123:AO128)</f>
        <v>0</v>
      </c>
      <c r="AP129" s="21">
        <f>SUM(AP123:AP128)</f>
        <v>0</v>
      </c>
      <c r="AQ129" s="21">
        <f>SUM(AQ123:AQ128)</f>
        <v>0</v>
      </c>
      <c r="AR129" s="169">
        <f>SUM(AM129,AQ129)</f>
        <v>0</v>
      </c>
    </row>
    <row r="130" spans="1:44" s="127" customFormat="1" ht="12.75" hidden="1">
      <c r="A130" s="66"/>
      <c r="B130" s="209"/>
      <c r="C130" s="193"/>
      <c r="D130" s="273"/>
      <c r="E130" s="22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M130" s="100">
        <f aca="true" t="shared" si="58" ref="AM130:AN133">SUM(M130,O130,Q130,S130,U130,W130,Y130,AA130,AC130,AE130,AG130)</f>
        <v>0</v>
      </c>
      <c r="AN130" s="100">
        <f t="shared" si="58"/>
        <v>0</v>
      </c>
      <c r="AO130" s="100">
        <f aca="true" t="shared" si="59" ref="AO130:AP133">SUM(I130)</f>
        <v>0</v>
      </c>
      <c r="AP130" s="100">
        <f t="shared" si="59"/>
        <v>0</v>
      </c>
      <c r="AQ130" s="100"/>
      <c r="AR130" s="170"/>
    </row>
    <row r="131" spans="1:44" s="14" customFormat="1" ht="12.75" hidden="1">
      <c r="A131" s="56"/>
      <c r="B131" s="199"/>
      <c r="C131" s="204"/>
      <c r="D131" s="274"/>
      <c r="E131" s="22"/>
      <c r="F131" s="23"/>
      <c r="G131" s="24"/>
      <c r="H131" s="26"/>
      <c r="I131" s="26"/>
      <c r="J131" s="26"/>
      <c r="K131" s="24"/>
      <c r="L131" s="26"/>
      <c r="M131" s="24"/>
      <c r="N131" s="26"/>
      <c r="O131" s="24"/>
      <c r="P131" s="26"/>
      <c r="Q131" s="24"/>
      <c r="R131" s="26"/>
      <c r="S131" s="24"/>
      <c r="T131" s="26"/>
      <c r="U131" s="24"/>
      <c r="V131" s="26"/>
      <c r="W131" s="24"/>
      <c r="X131" s="26"/>
      <c r="Y131" s="24"/>
      <c r="Z131" s="26"/>
      <c r="AA131" s="24"/>
      <c r="AB131" s="26"/>
      <c r="AC131" s="26"/>
      <c r="AD131" s="26"/>
      <c r="AE131" s="26"/>
      <c r="AF131" s="26"/>
      <c r="AG131" s="26"/>
      <c r="AH131" s="26"/>
      <c r="AI131" s="24"/>
      <c r="AJ131" s="24"/>
      <c r="AK131" s="24"/>
      <c r="AM131" s="99">
        <f t="shared" si="58"/>
        <v>0</v>
      </c>
      <c r="AN131" s="99">
        <f t="shared" si="58"/>
        <v>0</v>
      </c>
      <c r="AO131" s="99">
        <f t="shared" si="59"/>
        <v>0</v>
      </c>
      <c r="AP131" s="99">
        <f t="shared" si="59"/>
        <v>0</v>
      </c>
      <c r="AQ131" s="100"/>
      <c r="AR131" s="47"/>
    </row>
    <row r="132" spans="1:44" s="14" customFormat="1" ht="12.75" hidden="1">
      <c r="A132" s="56"/>
      <c r="B132" s="199"/>
      <c r="C132" s="204"/>
      <c r="D132" s="274"/>
      <c r="E132" s="22"/>
      <c r="F132" s="23"/>
      <c r="G132" s="24"/>
      <c r="H132" s="26"/>
      <c r="I132" s="26"/>
      <c r="J132" s="26"/>
      <c r="K132" s="24"/>
      <c r="L132" s="26"/>
      <c r="M132" s="24"/>
      <c r="N132" s="26"/>
      <c r="O132" s="24"/>
      <c r="P132" s="26"/>
      <c r="Q132" s="24"/>
      <c r="R132" s="26"/>
      <c r="S132" s="24"/>
      <c r="T132" s="26"/>
      <c r="U132" s="24"/>
      <c r="V132" s="26"/>
      <c r="W132" s="24"/>
      <c r="X132" s="26"/>
      <c r="Y132" s="24"/>
      <c r="Z132" s="26"/>
      <c r="AA132" s="24"/>
      <c r="AB132" s="26"/>
      <c r="AC132" s="26"/>
      <c r="AD132" s="26"/>
      <c r="AE132" s="26"/>
      <c r="AF132" s="26"/>
      <c r="AG132" s="26"/>
      <c r="AH132" s="26"/>
      <c r="AI132" s="24"/>
      <c r="AJ132" s="24"/>
      <c r="AK132" s="24"/>
      <c r="AM132" s="99">
        <f t="shared" si="58"/>
        <v>0</v>
      </c>
      <c r="AN132" s="99">
        <f t="shared" si="58"/>
        <v>0</v>
      </c>
      <c r="AO132" s="99">
        <f t="shared" si="59"/>
        <v>0</v>
      </c>
      <c r="AP132" s="99">
        <f t="shared" si="59"/>
        <v>0</v>
      </c>
      <c r="AQ132" s="100"/>
      <c r="AR132" s="47"/>
    </row>
    <row r="133" spans="1:44" s="14" customFormat="1" ht="12.75" hidden="1">
      <c r="A133" s="56"/>
      <c r="B133" s="200"/>
      <c r="C133" s="205"/>
      <c r="D133" s="275"/>
      <c r="E133" s="22"/>
      <c r="F133" s="23"/>
      <c r="G133" s="24"/>
      <c r="H133" s="26"/>
      <c r="I133" s="26"/>
      <c r="J133" s="26"/>
      <c r="K133" s="24"/>
      <c r="L133" s="26"/>
      <c r="M133" s="24"/>
      <c r="N133" s="26"/>
      <c r="O133" s="24"/>
      <c r="P133" s="26"/>
      <c r="Q133" s="24"/>
      <c r="R133" s="26"/>
      <c r="S133" s="24"/>
      <c r="T133" s="26"/>
      <c r="U133" s="24"/>
      <c r="V133" s="26"/>
      <c r="W133" s="24"/>
      <c r="X133" s="26"/>
      <c r="Y133" s="24"/>
      <c r="Z133" s="26"/>
      <c r="AA133" s="24"/>
      <c r="AB133" s="26"/>
      <c r="AC133" s="26"/>
      <c r="AD133" s="26"/>
      <c r="AE133" s="26"/>
      <c r="AF133" s="26"/>
      <c r="AG133" s="26"/>
      <c r="AH133" s="26"/>
      <c r="AI133" s="24"/>
      <c r="AJ133" s="24"/>
      <c r="AK133" s="24"/>
      <c r="AM133" s="99">
        <f t="shared" si="58"/>
        <v>0</v>
      </c>
      <c r="AN133" s="99">
        <f t="shared" si="58"/>
        <v>0</v>
      </c>
      <c r="AO133" s="99">
        <f t="shared" si="59"/>
        <v>0</v>
      </c>
      <c r="AP133" s="99">
        <f t="shared" si="59"/>
        <v>0</v>
      </c>
      <c r="AQ133" s="100"/>
      <c r="AR133" s="47"/>
    </row>
    <row r="134" spans="1:44" s="14" customFormat="1" ht="12.75" hidden="1">
      <c r="A134" s="20"/>
      <c r="B134" s="7"/>
      <c r="C134" s="8"/>
      <c r="D134" s="9"/>
      <c r="E134" s="10"/>
      <c r="F134" s="11">
        <f>SUM(F130:F133)</f>
        <v>0</v>
      </c>
      <c r="G134" s="11">
        <f aca="true" t="shared" si="60" ref="G134:AK134">SUM(G130:G133)</f>
        <v>0</v>
      </c>
      <c r="H134" s="11">
        <f t="shared" si="60"/>
        <v>0</v>
      </c>
      <c r="I134" s="11">
        <f t="shared" si="60"/>
        <v>0</v>
      </c>
      <c r="J134" s="11">
        <f t="shared" si="60"/>
        <v>0</v>
      </c>
      <c r="K134" s="11">
        <f t="shared" si="60"/>
        <v>0</v>
      </c>
      <c r="L134" s="11">
        <f t="shared" si="60"/>
        <v>0</v>
      </c>
      <c r="M134" s="11">
        <f t="shared" si="60"/>
        <v>0</v>
      </c>
      <c r="N134" s="11">
        <f t="shared" si="60"/>
        <v>0</v>
      </c>
      <c r="O134" s="11">
        <f t="shared" si="60"/>
        <v>0</v>
      </c>
      <c r="P134" s="11">
        <f t="shared" si="60"/>
        <v>0</v>
      </c>
      <c r="Q134" s="11">
        <f t="shared" si="60"/>
        <v>0</v>
      </c>
      <c r="R134" s="11">
        <f t="shared" si="60"/>
        <v>0</v>
      </c>
      <c r="S134" s="11">
        <f t="shared" si="60"/>
        <v>0</v>
      </c>
      <c r="T134" s="11">
        <f t="shared" si="60"/>
        <v>0</v>
      </c>
      <c r="U134" s="11">
        <f t="shared" si="60"/>
        <v>0</v>
      </c>
      <c r="V134" s="11">
        <f t="shared" si="60"/>
        <v>0</v>
      </c>
      <c r="W134" s="11">
        <f t="shared" si="60"/>
        <v>0</v>
      </c>
      <c r="X134" s="11">
        <f t="shared" si="60"/>
        <v>0</v>
      </c>
      <c r="Y134" s="11">
        <f t="shared" si="60"/>
        <v>0</v>
      </c>
      <c r="Z134" s="11">
        <f t="shared" si="60"/>
        <v>0</v>
      </c>
      <c r="AA134" s="11">
        <f t="shared" si="60"/>
        <v>0</v>
      </c>
      <c r="AB134" s="11">
        <f t="shared" si="60"/>
        <v>0</v>
      </c>
      <c r="AC134" s="11">
        <f t="shared" si="60"/>
        <v>0</v>
      </c>
      <c r="AD134" s="11">
        <f t="shared" si="60"/>
        <v>0</v>
      </c>
      <c r="AE134" s="11">
        <f t="shared" si="60"/>
        <v>0</v>
      </c>
      <c r="AF134" s="11">
        <f t="shared" si="60"/>
        <v>0</v>
      </c>
      <c r="AG134" s="11">
        <f t="shared" si="60"/>
        <v>0</v>
      </c>
      <c r="AH134" s="11">
        <f t="shared" si="60"/>
        <v>0</v>
      </c>
      <c r="AI134" s="11">
        <f t="shared" si="60"/>
        <v>0</v>
      </c>
      <c r="AJ134" s="11">
        <f t="shared" si="60"/>
        <v>0</v>
      </c>
      <c r="AK134" s="11">
        <f t="shared" si="60"/>
        <v>0</v>
      </c>
      <c r="AM134" s="21">
        <f>SUM(AM130:AM133)</f>
        <v>0</v>
      </c>
      <c r="AN134" s="21">
        <f>SUM(AN130:AN133)</f>
        <v>0</v>
      </c>
      <c r="AO134" s="21">
        <f>SUM(AO130:AO133)</f>
        <v>0</v>
      </c>
      <c r="AP134" s="21">
        <f>SUM(AP130:AP133)</f>
        <v>0</v>
      </c>
      <c r="AQ134" s="21">
        <f>SUM(AQ130:AQ133)</f>
        <v>0</v>
      </c>
      <c r="AR134" s="169">
        <f>SUM(AM134,AQ134)</f>
        <v>0</v>
      </c>
    </row>
    <row r="135" spans="1:44" s="14" customFormat="1" ht="15">
      <c r="A135" s="64"/>
      <c r="B135" s="226" t="s">
        <v>87</v>
      </c>
      <c r="C135" s="226"/>
      <c r="D135" s="226"/>
      <c r="E135" s="226"/>
      <c r="F135" s="12">
        <f aca="true" t="shared" si="61" ref="F135:AK135">SUM(F134,F129,F122,F116,F111,F105,F97,F92,F86)</f>
        <v>404</v>
      </c>
      <c r="G135" s="12">
        <f t="shared" si="61"/>
        <v>283</v>
      </c>
      <c r="H135" s="12">
        <f t="shared" si="61"/>
        <v>30</v>
      </c>
      <c r="I135" s="12">
        <f t="shared" si="61"/>
        <v>0</v>
      </c>
      <c r="J135" s="12">
        <f t="shared" si="61"/>
        <v>0</v>
      </c>
      <c r="K135" s="12">
        <f t="shared" si="61"/>
        <v>283</v>
      </c>
      <c r="L135" s="12">
        <f t="shared" si="61"/>
        <v>30</v>
      </c>
      <c r="M135" s="12">
        <f t="shared" si="61"/>
        <v>0</v>
      </c>
      <c r="N135" s="12">
        <f t="shared" si="61"/>
        <v>0</v>
      </c>
      <c r="O135" s="12">
        <f t="shared" si="61"/>
        <v>39</v>
      </c>
      <c r="P135" s="12">
        <f t="shared" si="61"/>
        <v>2</v>
      </c>
      <c r="Q135" s="12">
        <f t="shared" si="61"/>
        <v>1</v>
      </c>
      <c r="R135" s="12">
        <f t="shared" si="61"/>
        <v>1</v>
      </c>
      <c r="S135" s="12">
        <f t="shared" si="61"/>
        <v>79</v>
      </c>
      <c r="T135" s="12">
        <f t="shared" si="61"/>
        <v>0</v>
      </c>
      <c r="U135" s="12">
        <f t="shared" si="61"/>
        <v>136</v>
      </c>
      <c r="V135" s="12">
        <f t="shared" si="61"/>
        <v>17</v>
      </c>
      <c r="W135" s="12">
        <f t="shared" si="61"/>
        <v>1</v>
      </c>
      <c r="X135" s="12">
        <f t="shared" si="61"/>
        <v>1</v>
      </c>
      <c r="Y135" s="12">
        <f t="shared" si="61"/>
        <v>2</v>
      </c>
      <c r="Z135" s="12">
        <f t="shared" si="61"/>
        <v>0</v>
      </c>
      <c r="AA135" s="12">
        <f t="shared" si="61"/>
        <v>22</v>
      </c>
      <c r="AB135" s="12">
        <f t="shared" si="61"/>
        <v>6</v>
      </c>
      <c r="AC135" s="12">
        <f t="shared" si="61"/>
        <v>0</v>
      </c>
      <c r="AD135" s="12">
        <f t="shared" si="61"/>
        <v>0</v>
      </c>
      <c r="AE135" s="12">
        <f t="shared" si="61"/>
        <v>0</v>
      </c>
      <c r="AF135" s="12">
        <f t="shared" si="61"/>
        <v>0</v>
      </c>
      <c r="AG135" s="12">
        <f t="shared" si="61"/>
        <v>3</v>
      </c>
      <c r="AH135" s="12">
        <f t="shared" si="61"/>
        <v>3</v>
      </c>
      <c r="AI135" s="12">
        <f t="shared" si="61"/>
        <v>163</v>
      </c>
      <c r="AJ135" s="12">
        <f t="shared" si="61"/>
        <v>73</v>
      </c>
      <c r="AK135" s="12">
        <f t="shared" si="61"/>
        <v>9</v>
      </c>
      <c r="AM135" s="12">
        <f>SUM(AM86,AM92,AM97,AM105,AM111,AM116,AM122,AM129,AM134)</f>
        <v>283</v>
      </c>
      <c r="AN135" s="12">
        <f>SUM(AN86,AN92,AN97,AN105,AN111,AN116,AN122,AN129,AN134)</f>
        <v>30</v>
      </c>
      <c r="AO135" s="12">
        <f>SUM(AO86,AO92,AO97,AO105,AO111,AO116,AO122,AO129,AO134)</f>
        <v>0</v>
      </c>
      <c r="AP135" s="12">
        <f>SUM(AP86,AP92,AP97,AP105,AP111,AP116,AP122,AP129,AP134)</f>
        <v>0</v>
      </c>
      <c r="AQ135" s="12">
        <f>SUM(AQ86,AQ92,AQ97,AQ105,AQ111,AQ116,AQ122,AQ129,AQ134)</f>
        <v>121</v>
      </c>
      <c r="AR135" s="144">
        <f>SUM(AM135,AQ135)</f>
        <v>404</v>
      </c>
    </row>
    <row r="136" spans="1:43" ht="23.25">
      <c r="A136" s="194" t="s">
        <v>35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6"/>
      <c r="AL136" s="102" t="s">
        <v>53</v>
      </c>
      <c r="AM136" s="128"/>
      <c r="AN136" s="128"/>
      <c r="AO136" s="128"/>
      <c r="AP136" s="128"/>
      <c r="AQ136" s="128"/>
    </row>
    <row r="137" spans="1:44" s="14" customFormat="1" ht="12.75">
      <c r="A137" s="153">
        <v>6</v>
      </c>
      <c r="B137" s="222" t="s">
        <v>97</v>
      </c>
      <c r="C137" s="212" t="s">
        <v>99</v>
      </c>
      <c r="D137" s="285" t="s">
        <v>10</v>
      </c>
      <c r="E137" s="154" t="s">
        <v>69</v>
      </c>
      <c r="F137" s="157">
        <v>21</v>
      </c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M137" s="129">
        <f aca="true" t="shared" si="62" ref="AM137:AN140">SUM(M137,O137,Q137,S137,U137,W137,Y137,AA137,AC137,AE137,AG137)</f>
        <v>0</v>
      </c>
      <c r="AN137" s="129">
        <f t="shared" si="62"/>
        <v>0</v>
      </c>
      <c r="AO137" s="129">
        <f aca="true" t="shared" si="63" ref="AO137:AP140">SUM(I137)</f>
        <v>0</v>
      </c>
      <c r="AP137" s="129">
        <f t="shared" si="63"/>
        <v>0</v>
      </c>
      <c r="AQ137" s="129">
        <v>21</v>
      </c>
      <c r="AR137" s="47"/>
    </row>
    <row r="138" spans="1:44" s="14" customFormat="1" ht="12.75">
      <c r="A138" s="153" t="s">
        <v>63</v>
      </c>
      <c r="B138" s="223"/>
      <c r="C138" s="212"/>
      <c r="D138" s="286"/>
      <c r="E138" s="154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M138" s="129">
        <f>SUM(M138,O138,Q138,S138,U138,W138,Y138,AA138,AC138,AE138,AG138)</f>
        <v>0</v>
      </c>
      <c r="AN138" s="129">
        <f>SUM(N138,P138,R138,T138,V138,X138,Z138,AB138,AD138,AF138,AH138)</f>
        <v>0</v>
      </c>
      <c r="AO138" s="129">
        <f>SUM(I138)</f>
        <v>0</v>
      </c>
      <c r="AP138" s="129">
        <f>SUM(J138)</f>
        <v>0</v>
      </c>
      <c r="AQ138" s="129"/>
      <c r="AR138" s="47"/>
    </row>
    <row r="139" spans="1:44" s="14" customFormat="1" ht="12.75">
      <c r="A139" s="153" t="s">
        <v>76</v>
      </c>
      <c r="B139" s="223"/>
      <c r="C139" s="212"/>
      <c r="D139" s="286"/>
      <c r="E139" s="154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M139" s="129">
        <f t="shared" si="62"/>
        <v>0</v>
      </c>
      <c r="AN139" s="129">
        <f t="shared" si="62"/>
        <v>0</v>
      </c>
      <c r="AO139" s="129">
        <f t="shared" si="63"/>
        <v>0</v>
      </c>
      <c r="AP139" s="129">
        <f t="shared" si="63"/>
        <v>0</v>
      </c>
      <c r="AQ139" s="129"/>
      <c r="AR139" s="47"/>
    </row>
    <row r="140" spans="1:44" s="14" customFormat="1" ht="12.75">
      <c r="A140" s="153" t="s">
        <v>77</v>
      </c>
      <c r="B140" s="224"/>
      <c r="C140" s="212"/>
      <c r="D140" s="287"/>
      <c r="E140" s="154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M140" s="129">
        <f t="shared" si="62"/>
        <v>0</v>
      </c>
      <c r="AN140" s="129">
        <f t="shared" si="62"/>
        <v>0</v>
      </c>
      <c r="AO140" s="129">
        <f t="shared" si="63"/>
        <v>0</v>
      </c>
      <c r="AP140" s="129">
        <f t="shared" si="63"/>
        <v>0</v>
      </c>
      <c r="AQ140" s="129"/>
      <c r="AR140" s="47"/>
    </row>
    <row r="141" spans="1:44" s="14" customFormat="1" ht="12.75">
      <c r="A141" s="20"/>
      <c r="B141" s="19"/>
      <c r="C141" s="19"/>
      <c r="D141" s="19"/>
      <c r="E141" s="20"/>
      <c r="F141" s="21">
        <f>SUM(F137:F140)</f>
        <v>21</v>
      </c>
      <c r="G141" s="21">
        <f aca="true" t="shared" si="64" ref="G141:AK141">SUM(G137:G140)</f>
        <v>0</v>
      </c>
      <c r="H141" s="21">
        <f t="shared" si="64"/>
        <v>0</v>
      </c>
      <c r="I141" s="21">
        <f t="shared" si="64"/>
        <v>0</v>
      </c>
      <c r="J141" s="21">
        <f t="shared" si="64"/>
        <v>0</v>
      </c>
      <c r="K141" s="21">
        <f t="shared" si="64"/>
        <v>0</v>
      </c>
      <c r="L141" s="21">
        <f t="shared" si="64"/>
        <v>0</v>
      </c>
      <c r="M141" s="21">
        <f t="shared" si="64"/>
        <v>0</v>
      </c>
      <c r="N141" s="21">
        <f t="shared" si="64"/>
        <v>0</v>
      </c>
      <c r="O141" s="21">
        <f t="shared" si="64"/>
        <v>0</v>
      </c>
      <c r="P141" s="21">
        <f t="shared" si="64"/>
        <v>0</v>
      </c>
      <c r="Q141" s="21">
        <f t="shared" si="64"/>
        <v>0</v>
      </c>
      <c r="R141" s="21">
        <f t="shared" si="64"/>
        <v>0</v>
      </c>
      <c r="S141" s="21">
        <f t="shared" si="64"/>
        <v>0</v>
      </c>
      <c r="T141" s="21">
        <f t="shared" si="64"/>
        <v>0</v>
      </c>
      <c r="U141" s="21">
        <f t="shared" si="64"/>
        <v>0</v>
      </c>
      <c r="V141" s="21">
        <f t="shared" si="64"/>
        <v>0</v>
      </c>
      <c r="W141" s="21">
        <f t="shared" si="64"/>
        <v>0</v>
      </c>
      <c r="X141" s="21">
        <f t="shared" si="64"/>
        <v>0</v>
      </c>
      <c r="Y141" s="21">
        <f t="shared" si="64"/>
        <v>0</v>
      </c>
      <c r="Z141" s="21">
        <f t="shared" si="64"/>
        <v>0</v>
      </c>
      <c r="AA141" s="21">
        <f t="shared" si="64"/>
        <v>0</v>
      </c>
      <c r="AB141" s="21">
        <f t="shared" si="64"/>
        <v>0</v>
      </c>
      <c r="AC141" s="21">
        <f t="shared" si="64"/>
        <v>0</v>
      </c>
      <c r="AD141" s="21">
        <f t="shared" si="64"/>
        <v>0</v>
      </c>
      <c r="AE141" s="21">
        <f t="shared" si="64"/>
        <v>0</v>
      </c>
      <c r="AF141" s="21">
        <f t="shared" si="64"/>
        <v>0</v>
      </c>
      <c r="AG141" s="21">
        <f t="shared" si="64"/>
        <v>0</v>
      </c>
      <c r="AH141" s="21">
        <f t="shared" si="64"/>
        <v>0</v>
      </c>
      <c r="AI141" s="21">
        <f t="shared" si="64"/>
        <v>0</v>
      </c>
      <c r="AJ141" s="21">
        <f t="shared" si="64"/>
        <v>0</v>
      </c>
      <c r="AK141" s="21">
        <f t="shared" si="64"/>
        <v>0</v>
      </c>
      <c r="AM141" s="21">
        <f>SUM(AM137:AM140)</f>
        <v>0</v>
      </c>
      <c r="AN141" s="21">
        <f>SUM(AN137:AN140)</f>
        <v>0</v>
      </c>
      <c r="AO141" s="21">
        <f>SUM(AO137:AO140)</f>
        <v>0</v>
      </c>
      <c r="AP141" s="21">
        <f>SUM(AP137:AP140)</f>
        <v>0</v>
      </c>
      <c r="AQ141" s="21">
        <f>SUM(AQ137:AQ140)</f>
        <v>21</v>
      </c>
      <c r="AR141" s="169">
        <f>SUM(AM141,AQ141)</f>
        <v>21</v>
      </c>
    </row>
    <row r="142" spans="1:44" s="67" customFormat="1" ht="12.75">
      <c r="A142" s="160">
        <v>7</v>
      </c>
      <c r="B142" s="288" t="s">
        <v>98</v>
      </c>
      <c r="C142" s="213" t="s">
        <v>99</v>
      </c>
      <c r="D142" s="213" t="s">
        <v>10</v>
      </c>
      <c r="E142" s="154" t="s">
        <v>69</v>
      </c>
      <c r="F142" s="161">
        <v>20</v>
      </c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M142" s="129">
        <f aca="true" t="shared" si="65" ref="AM142:AN145">SUM(M142,O142,Q142,S142,U142,W142,Y142,AA142,AC142,AE142,AG142)</f>
        <v>0</v>
      </c>
      <c r="AN142" s="129">
        <f t="shared" si="65"/>
        <v>0</v>
      </c>
      <c r="AO142" s="129">
        <f aca="true" t="shared" si="66" ref="AO142:AP145">SUM(I142)</f>
        <v>0</v>
      </c>
      <c r="AP142" s="129">
        <f t="shared" si="66"/>
        <v>0</v>
      </c>
      <c r="AQ142" s="129">
        <v>20</v>
      </c>
      <c r="AR142" s="47"/>
    </row>
    <row r="143" spans="1:44" s="67" customFormat="1" ht="12.75">
      <c r="A143" s="153" t="s">
        <v>63</v>
      </c>
      <c r="B143" s="289"/>
      <c r="C143" s="214"/>
      <c r="D143" s="214"/>
      <c r="E143" s="154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M143" s="129">
        <f t="shared" si="65"/>
        <v>0</v>
      </c>
      <c r="AN143" s="129">
        <f t="shared" si="65"/>
        <v>0</v>
      </c>
      <c r="AO143" s="129">
        <f t="shared" si="66"/>
        <v>0</v>
      </c>
      <c r="AP143" s="129">
        <f t="shared" si="66"/>
        <v>0</v>
      </c>
      <c r="AQ143" s="129"/>
      <c r="AR143" s="47"/>
    </row>
    <row r="144" spans="1:44" s="67" customFormat="1" ht="12.75">
      <c r="A144" s="153" t="s">
        <v>76</v>
      </c>
      <c r="B144" s="289"/>
      <c r="C144" s="214"/>
      <c r="D144" s="214"/>
      <c r="E144" s="159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M144" s="129">
        <f t="shared" si="65"/>
        <v>0</v>
      </c>
      <c r="AN144" s="129">
        <f t="shared" si="65"/>
        <v>0</v>
      </c>
      <c r="AO144" s="129">
        <f t="shared" si="66"/>
        <v>0</v>
      </c>
      <c r="AP144" s="129">
        <f t="shared" si="66"/>
        <v>0</v>
      </c>
      <c r="AQ144" s="129"/>
      <c r="AR144" s="47"/>
    </row>
    <row r="145" spans="1:44" s="67" customFormat="1" ht="12.75">
      <c r="A145" s="153" t="s">
        <v>77</v>
      </c>
      <c r="B145" s="290"/>
      <c r="C145" s="215"/>
      <c r="D145" s="214"/>
      <c r="E145" s="154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M145" s="129">
        <f t="shared" si="65"/>
        <v>0</v>
      </c>
      <c r="AN145" s="129">
        <f t="shared" si="65"/>
        <v>0</v>
      </c>
      <c r="AO145" s="129">
        <f t="shared" si="66"/>
        <v>0</v>
      </c>
      <c r="AP145" s="129">
        <f t="shared" si="66"/>
        <v>0</v>
      </c>
      <c r="AQ145" s="129"/>
      <c r="AR145" s="47"/>
    </row>
    <row r="146" spans="1:44" s="14" customFormat="1" ht="12.75">
      <c r="A146" s="20"/>
      <c r="B146" s="19"/>
      <c r="C146" s="19"/>
      <c r="D146" s="19"/>
      <c r="E146" s="20"/>
      <c r="F146" s="21">
        <f>SUM(F142:F145)</f>
        <v>20</v>
      </c>
      <c r="G146" s="21">
        <f aca="true" t="shared" si="67" ref="G146:AK146">SUM(G142:G145)</f>
        <v>0</v>
      </c>
      <c r="H146" s="21">
        <f t="shared" si="67"/>
        <v>0</v>
      </c>
      <c r="I146" s="21">
        <f t="shared" si="67"/>
        <v>0</v>
      </c>
      <c r="J146" s="21">
        <f t="shared" si="67"/>
        <v>0</v>
      </c>
      <c r="K146" s="21">
        <f t="shared" si="67"/>
        <v>0</v>
      </c>
      <c r="L146" s="21">
        <f t="shared" si="67"/>
        <v>0</v>
      </c>
      <c r="M146" s="21">
        <f t="shared" si="67"/>
        <v>0</v>
      </c>
      <c r="N146" s="21">
        <f t="shared" si="67"/>
        <v>0</v>
      </c>
      <c r="O146" s="21">
        <f t="shared" si="67"/>
        <v>0</v>
      </c>
      <c r="P146" s="21">
        <f t="shared" si="67"/>
        <v>0</v>
      </c>
      <c r="Q146" s="21">
        <f t="shared" si="67"/>
        <v>0</v>
      </c>
      <c r="R146" s="21">
        <f t="shared" si="67"/>
        <v>0</v>
      </c>
      <c r="S146" s="21">
        <f t="shared" si="67"/>
        <v>0</v>
      </c>
      <c r="T146" s="21">
        <f t="shared" si="67"/>
        <v>0</v>
      </c>
      <c r="U146" s="21">
        <f t="shared" si="67"/>
        <v>0</v>
      </c>
      <c r="V146" s="21">
        <f t="shared" si="67"/>
        <v>0</v>
      </c>
      <c r="W146" s="21">
        <f t="shared" si="67"/>
        <v>0</v>
      </c>
      <c r="X146" s="21">
        <f t="shared" si="67"/>
        <v>0</v>
      </c>
      <c r="Y146" s="21">
        <f t="shared" si="67"/>
        <v>0</v>
      </c>
      <c r="Z146" s="21">
        <f t="shared" si="67"/>
        <v>0</v>
      </c>
      <c r="AA146" s="21">
        <f t="shared" si="67"/>
        <v>0</v>
      </c>
      <c r="AB146" s="21">
        <f t="shared" si="67"/>
        <v>0</v>
      </c>
      <c r="AC146" s="21">
        <f t="shared" si="67"/>
        <v>0</v>
      </c>
      <c r="AD146" s="21">
        <f t="shared" si="67"/>
        <v>0</v>
      </c>
      <c r="AE146" s="21">
        <f t="shared" si="67"/>
        <v>0</v>
      </c>
      <c r="AF146" s="21">
        <f t="shared" si="67"/>
        <v>0</v>
      </c>
      <c r="AG146" s="21">
        <f t="shared" si="67"/>
        <v>0</v>
      </c>
      <c r="AH146" s="21">
        <f t="shared" si="67"/>
        <v>0</v>
      </c>
      <c r="AI146" s="21">
        <f t="shared" si="67"/>
        <v>0</v>
      </c>
      <c r="AJ146" s="21">
        <f t="shared" si="67"/>
        <v>0</v>
      </c>
      <c r="AK146" s="21">
        <f t="shared" si="67"/>
        <v>0</v>
      </c>
      <c r="AM146" s="21">
        <f>SUM(AM142:AM145)</f>
        <v>0</v>
      </c>
      <c r="AN146" s="21">
        <f>SUM(AN142:AN145)</f>
        <v>0</v>
      </c>
      <c r="AO146" s="21">
        <f>SUM(AO142:AO145)</f>
        <v>0</v>
      </c>
      <c r="AP146" s="21">
        <f>SUM(AP142:AP145)</f>
        <v>0</v>
      </c>
      <c r="AQ146" s="21">
        <f>SUM(AQ142:AQ145)</f>
        <v>20</v>
      </c>
      <c r="AR146" s="169">
        <f>SUM(AM146,AQ146)</f>
        <v>20</v>
      </c>
    </row>
    <row r="147" spans="1:44" s="14" customFormat="1" ht="12.75">
      <c r="A147" s="153">
        <v>8</v>
      </c>
      <c r="B147" s="272" t="s">
        <v>100</v>
      </c>
      <c r="C147" s="213" t="s">
        <v>102</v>
      </c>
      <c r="D147" s="213" t="s">
        <v>10</v>
      </c>
      <c r="E147" s="154" t="s">
        <v>69</v>
      </c>
      <c r="F147" s="157">
        <v>23</v>
      </c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M147" s="129">
        <f aca="true" t="shared" si="68" ref="AM147:AN150">SUM(M147,O147,Q147,S147,U147,W147,Y147,AA147,AC147,AE147,AG147)</f>
        <v>0</v>
      </c>
      <c r="AN147" s="129">
        <f t="shared" si="68"/>
        <v>0</v>
      </c>
      <c r="AO147" s="129">
        <f aca="true" t="shared" si="69" ref="AO147:AP150">SUM(I147)</f>
        <v>0</v>
      </c>
      <c r="AP147" s="129">
        <f t="shared" si="69"/>
        <v>0</v>
      </c>
      <c r="AQ147" s="129">
        <v>23</v>
      </c>
      <c r="AR147" s="47"/>
    </row>
    <row r="148" spans="1:44" s="14" customFormat="1" ht="12.75">
      <c r="A148" s="153" t="s">
        <v>63</v>
      </c>
      <c r="B148" s="272"/>
      <c r="C148" s="214"/>
      <c r="D148" s="214"/>
      <c r="E148" s="158" t="s">
        <v>70</v>
      </c>
      <c r="F148" s="157">
        <v>42</v>
      </c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M148" s="129">
        <f>SUM(M148,O148,Q148,S148,U148,W148,Y148,AA148,AC148,AE148,AG148)</f>
        <v>0</v>
      </c>
      <c r="AN148" s="129">
        <f>SUM(N148,P148,R148,T148,V148,X148,Z148,AB148,AD148,AF148,AH148)</f>
        <v>0</v>
      </c>
      <c r="AO148" s="129">
        <f>SUM(I148)</f>
        <v>0</v>
      </c>
      <c r="AP148" s="129">
        <f>SUM(J148)</f>
        <v>0</v>
      </c>
      <c r="AQ148" s="129">
        <v>42</v>
      </c>
      <c r="AR148" s="47"/>
    </row>
    <row r="149" spans="1:44" s="14" customFormat="1" ht="12.75">
      <c r="A149" s="153" t="s">
        <v>76</v>
      </c>
      <c r="B149" s="272"/>
      <c r="C149" s="214"/>
      <c r="D149" s="214"/>
      <c r="E149" s="154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M149" s="129">
        <f t="shared" si="68"/>
        <v>0</v>
      </c>
      <c r="AN149" s="129">
        <f t="shared" si="68"/>
        <v>0</v>
      </c>
      <c r="AO149" s="129">
        <f t="shared" si="69"/>
        <v>0</v>
      </c>
      <c r="AP149" s="129">
        <f t="shared" si="69"/>
        <v>0</v>
      </c>
      <c r="AQ149" s="129"/>
      <c r="AR149" s="47"/>
    </row>
    <row r="150" spans="1:44" s="14" customFormat="1" ht="12.75">
      <c r="A150" s="153" t="s">
        <v>77</v>
      </c>
      <c r="B150" s="272"/>
      <c r="C150" s="215"/>
      <c r="D150" s="214"/>
      <c r="E150" s="154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M150" s="129">
        <f t="shared" si="68"/>
        <v>0</v>
      </c>
      <c r="AN150" s="129">
        <f t="shared" si="68"/>
        <v>0</v>
      </c>
      <c r="AO150" s="129">
        <f t="shared" si="69"/>
        <v>0</v>
      </c>
      <c r="AP150" s="129">
        <f t="shared" si="69"/>
        <v>0</v>
      </c>
      <c r="AQ150" s="129"/>
      <c r="AR150" s="47"/>
    </row>
    <row r="151" spans="1:44" s="14" customFormat="1" ht="12.75">
      <c r="A151" s="20"/>
      <c r="B151" s="19"/>
      <c r="C151" s="19"/>
      <c r="D151" s="19"/>
      <c r="E151" s="20"/>
      <c r="F151" s="21">
        <f aca="true" t="shared" si="70" ref="F151:AK151">SUM(F147:F150)</f>
        <v>65</v>
      </c>
      <c r="G151" s="21">
        <f t="shared" si="70"/>
        <v>0</v>
      </c>
      <c r="H151" s="21">
        <f t="shared" si="70"/>
        <v>0</v>
      </c>
      <c r="I151" s="21">
        <f t="shared" si="70"/>
        <v>0</v>
      </c>
      <c r="J151" s="21">
        <f t="shared" si="70"/>
        <v>0</v>
      </c>
      <c r="K151" s="21">
        <f t="shared" si="70"/>
        <v>0</v>
      </c>
      <c r="L151" s="21">
        <f t="shared" si="70"/>
        <v>0</v>
      </c>
      <c r="M151" s="21">
        <f t="shared" si="70"/>
        <v>0</v>
      </c>
      <c r="N151" s="21">
        <f t="shared" si="70"/>
        <v>0</v>
      </c>
      <c r="O151" s="21">
        <f t="shared" si="70"/>
        <v>0</v>
      </c>
      <c r="P151" s="21">
        <f t="shared" si="70"/>
        <v>0</v>
      </c>
      <c r="Q151" s="21">
        <f t="shared" si="70"/>
        <v>0</v>
      </c>
      <c r="R151" s="21">
        <f t="shared" si="70"/>
        <v>0</v>
      </c>
      <c r="S151" s="21">
        <f t="shared" si="70"/>
        <v>0</v>
      </c>
      <c r="T151" s="21">
        <f t="shared" si="70"/>
        <v>0</v>
      </c>
      <c r="U151" s="21">
        <f t="shared" si="70"/>
        <v>0</v>
      </c>
      <c r="V151" s="21">
        <f t="shared" si="70"/>
        <v>0</v>
      </c>
      <c r="W151" s="21">
        <f t="shared" si="70"/>
        <v>0</v>
      </c>
      <c r="X151" s="21">
        <f t="shared" si="70"/>
        <v>0</v>
      </c>
      <c r="Y151" s="21">
        <f t="shared" si="70"/>
        <v>0</v>
      </c>
      <c r="Z151" s="21">
        <f t="shared" si="70"/>
        <v>0</v>
      </c>
      <c r="AA151" s="21">
        <f t="shared" si="70"/>
        <v>0</v>
      </c>
      <c r="AB151" s="21">
        <f t="shared" si="70"/>
        <v>0</v>
      </c>
      <c r="AC151" s="21">
        <f t="shared" si="70"/>
        <v>0</v>
      </c>
      <c r="AD151" s="21">
        <f t="shared" si="70"/>
        <v>0</v>
      </c>
      <c r="AE151" s="21">
        <f t="shared" si="70"/>
        <v>0</v>
      </c>
      <c r="AF151" s="21">
        <f t="shared" si="70"/>
        <v>0</v>
      </c>
      <c r="AG151" s="21">
        <f t="shared" si="70"/>
        <v>0</v>
      </c>
      <c r="AH151" s="21">
        <f t="shared" si="70"/>
        <v>0</v>
      </c>
      <c r="AI151" s="21">
        <f t="shared" si="70"/>
        <v>0</v>
      </c>
      <c r="AJ151" s="21">
        <f t="shared" si="70"/>
        <v>0</v>
      </c>
      <c r="AK151" s="21">
        <f t="shared" si="70"/>
        <v>0</v>
      </c>
      <c r="AM151" s="21">
        <f>SUM(AM147:AM150)</f>
        <v>0</v>
      </c>
      <c r="AN151" s="21">
        <f>SUM(AN147:AN150)</f>
        <v>0</v>
      </c>
      <c r="AO151" s="21">
        <f>SUM(AO147:AO150)</f>
        <v>0</v>
      </c>
      <c r="AP151" s="21">
        <f>SUM(AP147:AP150)</f>
        <v>0</v>
      </c>
      <c r="AQ151" s="21">
        <f>SUM(AQ147:AQ150)</f>
        <v>65</v>
      </c>
      <c r="AR151" s="169">
        <f>SUM(AM151,AQ151)</f>
        <v>65</v>
      </c>
    </row>
    <row r="152" spans="1:44" s="14" customFormat="1" ht="12.75">
      <c r="A152" s="153">
        <v>9</v>
      </c>
      <c r="B152" s="272" t="s">
        <v>101</v>
      </c>
      <c r="C152" s="213" t="s">
        <v>102</v>
      </c>
      <c r="D152" s="213" t="s">
        <v>10</v>
      </c>
      <c r="E152" s="154" t="s">
        <v>69</v>
      </c>
      <c r="F152" s="157">
        <v>25</v>
      </c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M152" s="129">
        <f aca="true" t="shared" si="71" ref="AM152:AN155">SUM(M152,O152,Q152,S152,U152,W152,Y152,AA152,AC152,AE152,AG152)</f>
        <v>0</v>
      </c>
      <c r="AN152" s="129">
        <f t="shared" si="71"/>
        <v>0</v>
      </c>
      <c r="AO152" s="129">
        <f aca="true" t="shared" si="72" ref="AO152:AP155">SUM(I152)</f>
        <v>0</v>
      </c>
      <c r="AP152" s="129">
        <f t="shared" si="72"/>
        <v>0</v>
      </c>
      <c r="AQ152" s="129">
        <v>25</v>
      </c>
      <c r="AR152" s="47"/>
    </row>
    <row r="153" spans="1:44" s="14" customFormat="1" ht="12.75">
      <c r="A153" s="153" t="s">
        <v>63</v>
      </c>
      <c r="B153" s="272"/>
      <c r="C153" s="214"/>
      <c r="D153" s="214"/>
      <c r="E153" s="158" t="s">
        <v>70</v>
      </c>
      <c r="F153" s="157">
        <v>35</v>
      </c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M153" s="129">
        <f t="shared" si="71"/>
        <v>0</v>
      </c>
      <c r="AN153" s="129">
        <f t="shared" si="71"/>
        <v>0</v>
      </c>
      <c r="AO153" s="129">
        <f t="shared" si="72"/>
        <v>0</v>
      </c>
      <c r="AP153" s="129">
        <f t="shared" si="72"/>
        <v>0</v>
      </c>
      <c r="AQ153" s="129">
        <v>35</v>
      </c>
      <c r="AR153" s="47"/>
    </row>
    <row r="154" spans="1:44" s="14" customFormat="1" ht="12.75">
      <c r="A154" s="153" t="s">
        <v>76</v>
      </c>
      <c r="B154" s="272"/>
      <c r="C154" s="214"/>
      <c r="D154" s="214"/>
      <c r="E154" s="154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M154" s="129">
        <f t="shared" si="71"/>
        <v>0</v>
      </c>
      <c r="AN154" s="129">
        <f t="shared" si="71"/>
        <v>0</v>
      </c>
      <c r="AO154" s="129">
        <f t="shared" si="72"/>
        <v>0</v>
      </c>
      <c r="AP154" s="129">
        <f t="shared" si="72"/>
        <v>0</v>
      </c>
      <c r="AQ154" s="129"/>
      <c r="AR154" s="47"/>
    </row>
    <row r="155" spans="1:44" s="14" customFormat="1" ht="12.75">
      <c r="A155" s="153" t="s">
        <v>77</v>
      </c>
      <c r="B155" s="272"/>
      <c r="C155" s="215"/>
      <c r="D155" s="214"/>
      <c r="E155" s="154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M155" s="129">
        <f t="shared" si="71"/>
        <v>0</v>
      </c>
      <c r="AN155" s="129">
        <f t="shared" si="71"/>
        <v>0</v>
      </c>
      <c r="AO155" s="129">
        <f t="shared" si="72"/>
        <v>0</v>
      </c>
      <c r="AP155" s="129">
        <f t="shared" si="72"/>
        <v>0</v>
      </c>
      <c r="AQ155" s="129"/>
      <c r="AR155" s="47"/>
    </row>
    <row r="156" spans="1:44" s="14" customFormat="1" ht="12.75">
      <c r="A156" s="20"/>
      <c r="B156" s="19"/>
      <c r="C156" s="19"/>
      <c r="D156" s="19"/>
      <c r="E156" s="20"/>
      <c r="F156" s="21">
        <f aca="true" t="shared" si="73" ref="F156:AK156">SUM(F152:F155)</f>
        <v>60</v>
      </c>
      <c r="G156" s="21">
        <f t="shared" si="73"/>
        <v>0</v>
      </c>
      <c r="H156" s="21">
        <f t="shared" si="73"/>
        <v>0</v>
      </c>
      <c r="I156" s="21">
        <f t="shared" si="73"/>
        <v>0</v>
      </c>
      <c r="J156" s="21">
        <f t="shared" si="73"/>
        <v>0</v>
      </c>
      <c r="K156" s="21">
        <f t="shared" si="73"/>
        <v>0</v>
      </c>
      <c r="L156" s="21">
        <f t="shared" si="73"/>
        <v>0</v>
      </c>
      <c r="M156" s="21">
        <f t="shared" si="73"/>
        <v>0</v>
      </c>
      <c r="N156" s="21">
        <f t="shared" si="73"/>
        <v>0</v>
      </c>
      <c r="O156" s="21">
        <f t="shared" si="73"/>
        <v>0</v>
      </c>
      <c r="P156" s="21">
        <f t="shared" si="73"/>
        <v>0</v>
      </c>
      <c r="Q156" s="21">
        <f t="shared" si="73"/>
        <v>0</v>
      </c>
      <c r="R156" s="21">
        <f t="shared" si="73"/>
        <v>0</v>
      </c>
      <c r="S156" s="21">
        <f t="shared" si="73"/>
        <v>0</v>
      </c>
      <c r="T156" s="21">
        <f t="shared" si="73"/>
        <v>0</v>
      </c>
      <c r="U156" s="21">
        <f t="shared" si="73"/>
        <v>0</v>
      </c>
      <c r="V156" s="21">
        <f t="shared" si="73"/>
        <v>0</v>
      </c>
      <c r="W156" s="21">
        <f t="shared" si="73"/>
        <v>0</v>
      </c>
      <c r="X156" s="21">
        <f t="shared" si="73"/>
        <v>0</v>
      </c>
      <c r="Y156" s="21">
        <f t="shared" si="73"/>
        <v>0</v>
      </c>
      <c r="Z156" s="21">
        <f t="shared" si="73"/>
        <v>0</v>
      </c>
      <c r="AA156" s="21">
        <f t="shared" si="73"/>
        <v>0</v>
      </c>
      <c r="AB156" s="21">
        <f t="shared" si="73"/>
        <v>0</v>
      </c>
      <c r="AC156" s="21">
        <f aca="true" t="shared" si="74" ref="AC156:AH156">SUM(AC152:AC155)</f>
        <v>0</v>
      </c>
      <c r="AD156" s="21">
        <f t="shared" si="74"/>
        <v>0</v>
      </c>
      <c r="AE156" s="21">
        <f t="shared" si="74"/>
        <v>0</v>
      </c>
      <c r="AF156" s="21">
        <f t="shared" si="74"/>
        <v>0</v>
      </c>
      <c r="AG156" s="21">
        <f t="shared" si="74"/>
        <v>0</v>
      </c>
      <c r="AH156" s="21">
        <f t="shared" si="74"/>
        <v>0</v>
      </c>
      <c r="AI156" s="21">
        <f t="shared" si="73"/>
        <v>0</v>
      </c>
      <c r="AJ156" s="21">
        <f t="shared" si="73"/>
        <v>0</v>
      </c>
      <c r="AK156" s="21">
        <f t="shared" si="73"/>
        <v>0</v>
      </c>
      <c r="AM156" s="21">
        <f>SUM(AM152:AM155)</f>
        <v>0</v>
      </c>
      <c r="AN156" s="21">
        <f>SUM(AN152:AN155)</f>
        <v>0</v>
      </c>
      <c r="AO156" s="21">
        <f>SUM(AO152:AO155)</f>
        <v>0</v>
      </c>
      <c r="AP156" s="21">
        <f>SUM(AP152:AP155)</f>
        <v>0</v>
      </c>
      <c r="AQ156" s="21">
        <f>SUM(AQ152:AQ155)</f>
        <v>60</v>
      </c>
      <c r="AR156" s="169">
        <f>SUM(AM156,AQ156)</f>
        <v>60</v>
      </c>
    </row>
    <row r="157" spans="1:44" s="14" customFormat="1" ht="12.75">
      <c r="A157" s="153">
        <v>10</v>
      </c>
      <c r="B157" s="272" t="s">
        <v>103</v>
      </c>
      <c r="C157" s="212" t="s">
        <v>104</v>
      </c>
      <c r="D157" s="213" t="s">
        <v>10</v>
      </c>
      <c r="E157" s="154" t="s">
        <v>69</v>
      </c>
      <c r="F157" s="157">
        <v>20</v>
      </c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M157" s="129">
        <f aca="true" t="shared" si="75" ref="AM157:AN160">SUM(M157,O157,Q157,S157,U157,W157,Y157,AA157,AC157,AE157,AG157)</f>
        <v>0</v>
      </c>
      <c r="AN157" s="129">
        <f t="shared" si="75"/>
        <v>0</v>
      </c>
      <c r="AO157" s="129">
        <f aca="true" t="shared" si="76" ref="AO157:AP160">SUM(I157)</f>
        <v>0</v>
      </c>
      <c r="AP157" s="129">
        <f t="shared" si="76"/>
        <v>0</v>
      </c>
      <c r="AQ157" s="129">
        <v>20</v>
      </c>
      <c r="AR157" s="47"/>
    </row>
    <row r="158" spans="1:44" s="14" customFormat="1" ht="12.75">
      <c r="A158" s="153" t="s">
        <v>63</v>
      </c>
      <c r="B158" s="272"/>
      <c r="C158" s="212"/>
      <c r="D158" s="214"/>
      <c r="E158" s="158" t="s">
        <v>70</v>
      </c>
      <c r="F158" s="157">
        <v>11</v>
      </c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M158" s="129">
        <f t="shared" si="75"/>
        <v>0</v>
      </c>
      <c r="AN158" s="129">
        <f t="shared" si="75"/>
        <v>0</v>
      </c>
      <c r="AO158" s="129">
        <f t="shared" si="76"/>
        <v>0</v>
      </c>
      <c r="AP158" s="129">
        <f t="shared" si="76"/>
        <v>0</v>
      </c>
      <c r="AQ158" s="129">
        <v>11</v>
      </c>
      <c r="AR158" s="47"/>
    </row>
    <row r="159" spans="1:44" s="14" customFormat="1" ht="12.75">
      <c r="A159" s="153" t="s">
        <v>76</v>
      </c>
      <c r="B159" s="272"/>
      <c r="C159" s="212"/>
      <c r="D159" s="214"/>
      <c r="E159" s="159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M159" s="129">
        <f t="shared" si="75"/>
        <v>0</v>
      </c>
      <c r="AN159" s="129">
        <f t="shared" si="75"/>
        <v>0</v>
      </c>
      <c r="AO159" s="129">
        <f t="shared" si="76"/>
        <v>0</v>
      </c>
      <c r="AP159" s="129">
        <f t="shared" si="76"/>
        <v>0</v>
      </c>
      <c r="AQ159" s="129"/>
      <c r="AR159" s="47"/>
    </row>
    <row r="160" spans="1:44" s="14" customFormat="1" ht="12.75">
      <c r="A160" s="153" t="s">
        <v>77</v>
      </c>
      <c r="B160" s="272"/>
      <c r="C160" s="212"/>
      <c r="D160" s="214"/>
      <c r="E160" s="154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M160" s="129">
        <f t="shared" si="75"/>
        <v>0</v>
      </c>
      <c r="AN160" s="129">
        <f t="shared" si="75"/>
        <v>0</v>
      </c>
      <c r="AO160" s="129">
        <f t="shared" si="76"/>
        <v>0</v>
      </c>
      <c r="AP160" s="129">
        <f t="shared" si="76"/>
        <v>0</v>
      </c>
      <c r="AQ160" s="129"/>
      <c r="AR160" s="47"/>
    </row>
    <row r="161" spans="1:44" s="14" customFormat="1" ht="12.75">
      <c r="A161" s="20"/>
      <c r="B161" s="19"/>
      <c r="C161" s="19"/>
      <c r="D161" s="19"/>
      <c r="E161" s="20"/>
      <c r="F161" s="21">
        <f>SUM(F157:F160)</f>
        <v>31</v>
      </c>
      <c r="G161" s="21">
        <f aca="true" t="shared" si="77" ref="G161:AK161">SUM(G157:G160)</f>
        <v>0</v>
      </c>
      <c r="H161" s="21">
        <f t="shared" si="77"/>
        <v>0</v>
      </c>
      <c r="I161" s="21">
        <f t="shared" si="77"/>
        <v>0</v>
      </c>
      <c r="J161" s="21">
        <f t="shared" si="77"/>
        <v>0</v>
      </c>
      <c r="K161" s="21">
        <f t="shared" si="77"/>
        <v>0</v>
      </c>
      <c r="L161" s="21">
        <f t="shared" si="77"/>
        <v>0</v>
      </c>
      <c r="M161" s="21">
        <f t="shared" si="77"/>
        <v>0</v>
      </c>
      <c r="N161" s="21">
        <f t="shared" si="77"/>
        <v>0</v>
      </c>
      <c r="O161" s="21">
        <f t="shared" si="77"/>
        <v>0</v>
      </c>
      <c r="P161" s="21">
        <f t="shared" si="77"/>
        <v>0</v>
      </c>
      <c r="Q161" s="21">
        <f t="shared" si="77"/>
        <v>0</v>
      </c>
      <c r="R161" s="21">
        <f t="shared" si="77"/>
        <v>0</v>
      </c>
      <c r="S161" s="21">
        <f t="shared" si="77"/>
        <v>0</v>
      </c>
      <c r="T161" s="21">
        <f t="shared" si="77"/>
        <v>0</v>
      </c>
      <c r="U161" s="21">
        <f t="shared" si="77"/>
        <v>0</v>
      </c>
      <c r="V161" s="21">
        <f t="shared" si="77"/>
        <v>0</v>
      </c>
      <c r="W161" s="21">
        <f t="shared" si="77"/>
        <v>0</v>
      </c>
      <c r="X161" s="21">
        <f t="shared" si="77"/>
        <v>0</v>
      </c>
      <c r="Y161" s="21">
        <f t="shared" si="77"/>
        <v>0</v>
      </c>
      <c r="Z161" s="21">
        <f t="shared" si="77"/>
        <v>0</v>
      </c>
      <c r="AA161" s="21">
        <f t="shared" si="77"/>
        <v>0</v>
      </c>
      <c r="AB161" s="21">
        <f t="shared" si="77"/>
        <v>0</v>
      </c>
      <c r="AC161" s="21">
        <f t="shared" si="77"/>
        <v>0</v>
      </c>
      <c r="AD161" s="21">
        <f t="shared" si="77"/>
        <v>0</v>
      </c>
      <c r="AE161" s="21">
        <f t="shared" si="77"/>
        <v>0</v>
      </c>
      <c r="AF161" s="21">
        <f t="shared" si="77"/>
        <v>0</v>
      </c>
      <c r="AG161" s="21">
        <f t="shared" si="77"/>
        <v>0</v>
      </c>
      <c r="AH161" s="21">
        <f t="shared" si="77"/>
        <v>0</v>
      </c>
      <c r="AI161" s="21">
        <f t="shared" si="77"/>
        <v>0</v>
      </c>
      <c r="AJ161" s="21">
        <f t="shared" si="77"/>
        <v>0</v>
      </c>
      <c r="AK161" s="21">
        <f t="shared" si="77"/>
        <v>0</v>
      </c>
      <c r="AM161" s="21">
        <f>SUM(AM157:AM160)</f>
        <v>0</v>
      </c>
      <c r="AN161" s="21">
        <f>SUM(AN157:AN160)</f>
        <v>0</v>
      </c>
      <c r="AO161" s="21">
        <f>SUM(AO157:AO160)</f>
        <v>0</v>
      </c>
      <c r="AP161" s="21">
        <f>SUM(AP157:AP160)</f>
        <v>0</v>
      </c>
      <c r="AQ161" s="21">
        <f>SUM(AQ157:AQ160)</f>
        <v>31</v>
      </c>
      <c r="AR161" s="169">
        <f>SUM(AM161,AQ161)</f>
        <v>31</v>
      </c>
    </row>
    <row r="162" spans="1:44" s="14" customFormat="1" ht="12.75">
      <c r="A162" s="153">
        <v>11</v>
      </c>
      <c r="B162" s="227" t="s">
        <v>105</v>
      </c>
      <c r="C162" s="213" t="s">
        <v>104</v>
      </c>
      <c r="D162" s="213" t="s">
        <v>10</v>
      </c>
      <c r="E162" s="154" t="s">
        <v>69</v>
      </c>
      <c r="F162" s="157">
        <v>13</v>
      </c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M162" s="129">
        <f aca="true" t="shared" si="78" ref="AM162:AN165">SUM(M162,O162,Q162,S162,U162,W162,Y162,AA162,AC162,AE162,AG162)</f>
        <v>0</v>
      </c>
      <c r="AN162" s="129">
        <f t="shared" si="78"/>
        <v>0</v>
      </c>
      <c r="AO162" s="129">
        <f aca="true" t="shared" si="79" ref="AO162:AP165">SUM(I162)</f>
        <v>0</v>
      </c>
      <c r="AP162" s="129">
        <f t="shared" si="79"/>
        <v>0</v>
      </c>
      <c r="AQ162" s="129">
        <v>13</v>
      </c>
      <c r="AR162" s="47"/>
    </row>
    <row r="163" spans="1:44" s="14" customFormat="1" ht="12.75">
      <c r="A163" s="153" t="s">
        <v>63</v>
      </c>
      <c r="B163" s="228"/>
      <c r="C163" s="214"/>
      <c r="D163" s="214"/>
      <c r="E163" s="158" t="s">
        <v>70</v>
      </c>
      <c r="F163" s="157">
        <v>1</v>
      </c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M163" s="129">
        <f t="shared" si="78"/>
        <v>0</v>
      </c>
      <c r="AN163" s="129">
        <f t="shared" si="78"/>
        <v>0</v>
      </c>
      <c r="AO163" s="129">
        <f t="shared" si="79"/>
        <v>0</v>
      </c>
      <c r="AP163" s="129">
        <f t="shared" si="79"/>
        <v>0</v>
      </c>
      <c r="AQ163" s="129">
        <v>1</v>
      </c>
      <c r="AR163" s="47"/>
    </row>
    <row r="164" spans="1:44" s="14" customFormat="1" ht="12.75">
      <c r="A164" s="153" t="s">
        <v>76</v>
      </c>
      <c r="B164" s="228"/>
      <c r="C164" s="214"/>
      <c r="D164" s="214"/>
      <c r="E164" s="159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M164" s="129">
        <f t="shared" si="78"/>
        <v>0</v>
      </c>
      <c r="AN164" s="129">
        <f t="shared" si="78"/>
        <v>0</v>
      </c>
      <c r="AO164" s="129">
        <f t="shared" si="79"/>
        <v>0</v>
      </c>
      <c r="AP164" s="129">
        <f t="shared" si="79"/>
        <v>0</v>
      </c>
      <c r="AQ164" s="129"/>
      <c r="AR164" s="47"/>
    </row>
    <row r="165" spans="1:44" s="14" customFormat="1" ht="12.75">
      <c r="A165" s="153" t="s">
        <v>77</v>
      </c>
      <c r="B165" s="268"/>
      <c r="C165" s="215"/>
      <c r="D165" s="215"/>
      <c r="E165" s="159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M165" s="129">
        <f t="shared" si="78"/>
        <v>0</v>
      </c>
      <c r="AN165" s="129">
        <f t="shared" si="78"/>
        <v>0</v>
      </c>
      <c r="AO165" s="129">
        <f t="shared" si="79"/>
        <v>0</v>
      </c>
      <c r="AP165" s="129">
        <f t="shared" si="79"/>
        <v>0</v>
      </c>
      <c r="AQ165" s="129"/>
      <c r="AR165" s="47"/>
    </row>
    <row r="166" spans="1:44" s="47" customFormat="1" ht="12.75">
      <c r="A166" s="75"/>
      <c r="B166" s="131"/>
      <c r="C166" s="120"/>
      <c r="D166" s="120"/>
      <c r="E166" s="118"/>
      <c r="F166" s="21">
        <f>SUM(F162:F165)</f>
        <v>14</v>
      </c>
      <c r="G166" s="21">
        <f aca="true" t="shared" si="80" ref="G166:AK166">SUM(G162:G165)</f>
        <v>0</v>
      </c>
      <c r="H166" s="21">
        <f t="shared" si="80"/>
        <v>0</v>
      </c>
      <c r="I166" s="21">
        <f t="shared" si="80"/>
        <v>0</v>
      </c>
      <c r="J166" s="21">
        <f t="shared" si="80"/>
        <v>0</v>
      </c>
      <c r="K166" s="21">
        <f t="shared" si="80"/>
        <v>0</v>
      </c>
      <c r="L166" s="21">
        <f t="shared" si="80"/>
        <v>0</v>
      </c>
      <c r="M166" s="21">
        <f t="shared" si="80"/>
        <v>0</v>
      </c>
      <c r="N166" s="21">
        <f t="shared" si="80"/>
        <v>0</v>
      </c>
      <c r="O166" s="21">
        <f t="shared" si="80"/>
        <v>0</v>
      </c>
      <c r="P166" s="21">
        <f t="shared" si="80"/>
        <v>0</v>
      </c>
      <c r="Q166" s="21">
        <f t="shared" si="80"/>
        <v>0</v>
      </c>
      <c r="R166" s="21">
        <f t="shared" si="80"/>
        <v>0</v>
      </c>
      <c r="S166" s="21">
        <f t="shared" si="80"/>
        <v>0</v>
      </c>
      <c r="T166" s="21">
        <f t="shared" si="80"/>
        <v>0</v>
      </c>
      <c r="U166" s="21">
        <f t="shared" si="80"/>
        <v>0</v>
      </c>
      <c r="V166" s="21">
        <f t="shared" si="80"/>
        <v>0</v>
      </c>
      <c r="W166" s="21">
        <f t="shared" si="80"/>
        <v>0</v>
      </c>
      <c r="X166" s="21">
        <f t="shared" si="80"/>
        <v>0</v>
      </c>
      <c r="Y166" s="21">
        <f t="shared" si="80"/>
        <v>0</v>
      </c>
      <c r="Z166" s="21">
        <f t="shared" si="80"/>
        <v>0</v>
      </c>
      <c r="AA166" s="21">
        <f t="shared" si="80"/>
        <v>0</v>
      </c>
      <c r="AB166" s="21">
        <f t="shared" si="80"/>
        <v>0</v>
      </c>
      <c r="AC166" s="21">
        <f t="shared" si="80"/>
        <v>0</v>
      </c>
      <c r="AD166" s="21">
        <f t="shared" si="80"/>
        <v>0</v>
      </c>
      <c r="AE166" s="21">
        <f t="shared" si="80"/>
        <v>0</v>
      </c>
      <c r="AF166" s="21">
        <f t="shared" si="80"/>
        <v>0</v>
      </c>
      <c r="AG166" s="21">
        <f t="shared" si="80"/>
        <v>0</v>
      </c>
      <c r="AH166" s="21">
        <f t="shared" si="80"/>
        <v>0</v>
      </c>
      <c r="AI166" s="21">
        <f t="shared" si="80"/>
        <v>0</v>
      </c>
      <c r="AJ166" s="21">
        <f t="shared" si="80"/>
        <v>0</v>
      </c>
      <c r="AK166" s="21">
        <f t="shared" si="80"/>
        <v>0</v>
      </c>
      <c r="AM166" s="132">
        <f>SUM(AM162:AM165)</f>
        <v>0</v>
      </c>
      <c r="AN166" s="132">
        <f>SUM(AN162:AN165)</f>
        <v>0</v>
      </c>
      <c r="AO166" s="132">
        <f>SUM(AO162:AO165)</f>
        <v>0</v>
      </c>
      <c r="AP166" s="132">
        <f>SUM(AP162:AP165)</f>
        <v>0</v>
      </c>
      <c r="AQ166" s="132">
        <f>SUM(AQ162:AQ165)</f>
        <v>14</v>
      </c>
      <c r="AR166" s="169">
        <f>SUM(AM166,AQ166)</f>
        <v>14</v>
      </c>
    </row>
    <row r="167" spans="1:44" s="14" customFormat="1" ht="12.75">
      <c r="A167" s="153">
        <v>12</v>
      </c>
      <c r="B167" s="227" t="s">
        <v>106</v>
      </c>
      <c r="C167" s="213" t="s">
        <v>107</v>
      </c>
      <c r="D167" s="213" t="s">
        <v>10</v>
      </c>
      <c r="E167" s="162" t="s">
        <v>66</v>
      </c>
      <c r="F167" s="157">
        <v>15</v>
      </c>
      <c r="G167" s="157">
        <v>7</v>
      </c>
      <c r="H167" s="157">
        <v>1</v>
      </c>
      <c r="I167" s="157"/>
      <c r="J167" s="157"/>
      <c r="K167" s="157">
        <v>7</v>
      </c>
      <c r="L167" s="157">
        <v>1</v>
      </c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>
        <v>7</v>
      </c>
      <c r="AB167" s="157">
        <v>1</v>
      </c>
      <c r="AC167" s="157"/>
      <c r="AD167" s="157"/>
      <c r="AE167" s="157"/>
      <c r="AF167" s="157"/>
      <c r="AG167" s="157"/>
      <c r="AH167" s="157"/>
      <c r="AI167" s="157">
        <v>2</v>
      </c>
      <c r="AJ167" s="157">
        <v>1</v>
      </c>
      <c r="AK167" s="157"/>
      <c r="AM167" s="129">
        <f aca="true" t="shared" si="81" ref="AM167:AN173">SUM(M167,O167,Q167,S167,U167,W167,Y167,AA167,AC167,AE167,AG167)</f>
        <v>7</v>
      </c>
      <c r="AN167" s="129">
        <f t="shared" si="81"/>
        <v>1</v>
      </c>
      <c r="AO167" s="129">
        <f aca="true" t="shared" si="82" ref="AO167:AP173">SUM(I167)</f>
        <v>0</v>
      </c>
      <c r="AP167" s="129">
        <f t="shared" si="82"/>
        <v>0</v>
      </c>
      <c r="AQ167" s="129">
        <v>8</v>
      </c>
      <c r="AR167" s="47"/>
    </row>
    <row r="168" spans="1:44" s="14" customFormat="1" ht="12.75">
      <c r="A168" s="153" t="s">
        <v>63</v>
      </c>
      <c r="B168" s="228"/>
      <c r="C168" s="214"/>
      <c r="D168" s="214"/>
      <c r="E168" s="162" t="s">
        <v>64</v>
      </c>
      <c r="F168" s="157">
        <v>27</v>
      </c>
      <c r="G168" s="157">
        <v>27</v>
      </c>
      <c r="H168" s="157">
        <v>2</v>
      </c>
      <c r="I168" s="157"/>
      <c r="J168" s="157"/>
      <c r="K168" s="157">
        <v>27</v>
      </c>
      <c r="L168" s="157">
        <v>2</v>
      </c>
      <c r="M168" s="157"/>
      <c r="N168" s="157"/>
      <c r="O168" s="157"/>
      <c r="P168" s="157"/>
      <c r="Q168" s="157"/>
      <c r="R168" s="157"/>
      <c r="S168" s="157"/>
      <c r="T168" s="157"/>
      <c r="U168" s="157">
        <v>27</v>
      </c>
      <c r="V168" s="157">
        <v>2</v>
      </c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>
        <v>27</v>
      </c>
      <c r="AJ168" s="157">
        <v>17</v>
      </c>
      <c r="AK168" s="157"/>
      <c r="AM168" s="129">
        <f t="shared" si="81"/>
        <v>27</v>
      </c>
      <c r="AN168" s="129">
        <f t="shared" si="81"/>
        <v>2</v>
      </c>
      <c r="AO168" s="129">
        <f t="shared" si="82"/>
        <v>0</v>
      </c>
      <c r="AP168" s="129">
        <f t="shared" si="82"/>
        <v>0</v>
      </c>
      <c r="AQ168" s="129"/>
      <c r="AR168" s="47"/>
    </row>
    <row r="169" spans="1:44" s="14" customFormat="1" ht="12.75">
      <c r="A169" s="122" t="s">
        <v>108</v>
      </c>
      <c r="B169" s="228"/>
      <c r="C169" s="214"/>
      <c r="D169" s="214"/>
      <c r="E169" s="162" t="s">
        <v>65</v>
      </c>
      <c r="F169" s="157">
        <v>37</v>
      </c>
      <c r="G169" s="157">
        <v>37</v>
      </c>
      <c r="H169" s="157">
        <v>20</v>
      </c>
      <c r="I169" s="157"/>
      <c r="J169" s="157"/>
      <c r="K169" s="157">
        <v>37</v>
      </c>
      <c r="L169" s="157">
        <v>20</v>
      </c>
      <c r="M169" s="157"/>
      <c r="N169" s="157"/>
      <c r="O169" s="157"/>
      <c r="P169" s="157"/>
      <c r="Q169" s="157"/>
      <c r="R169" s="157"/>
      <c r="S169" s="157">
        <v>37</v>
      </c>
      <c r="T169" s="157">
        <v>20</v>
      </c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>
        <v>37</v>
      </c>
      <c r="AJ169" s="157">
        <v>10</v>
      </c>
      <c r="AK169" s="157">
        <v>3</v>
      </c>
      <c r="AM169" s="129">
        <f t="shared" si="81"/>
        <v>37</v>
      </c>
      <c r="AN169" s="129">
        <f t="shared" si="81"/>
        <v>20</v>
      </c>
      <c r="AO169" s="129">
        <f t="shared" si="82"/>
        <v>0</v>
      </c>
      <c r="AP169" s="129">
        <f t="shared" si="82"/>
        <v>0</v>
      </c>
      <c r="AQ169" s="129"/>
      <c r="AR169" s="47"/>
    </row>
    <row r="170" spans="1:44" s="14" customFormat="1" ht="12.75">
      <c r="A170" s="153" t="s">
        <v>76</v>
      </c>
      <c r="B170" s="228"/>
      <c r="C170" s="214"/>
      <c r="D170" s="214"/>
      <c r="E170" s="162" t="s">
        <v>67</v>
      </c>
      <c r="F170" s="157">
        <v>30</v>
      </c>
      <c r="G170" s="157">
        <v>30</v>
      </c>
      <c r="H170" s="157">
        <v>3</v>
      </c>
      <c r="I170" s="157"/>
      <c r="J170" s="157"/>
      <c r="K170" s="157">
        <v>30</v>
      </c>
      <c r="L170" s="157">
        <v>3</v>
      </c>
      <c r="M170" s="157"/>
      <c r="N170" s="157"/>
      <c r="O170" s="157">
        <v>29</v>
      </c>
      <c r="P170" s="157">
        <v>3</v>
      </c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>
        <v>1</v>
      </c>
      <c r="AH170" s="157"/>
      <c r="AI170" s="157">
        <v>30</v>
      </c>
      <c r="AJ170" s="157">
        <v>30</v>
      </c>
      <c r="AK170" s="157"/>
      <c r="AM170" s="129">
        <f>SUM(M170,O170,Q170,S170,U170,W170,Y170,AA170,AC170,AE170,AG170)</f>
        <v>30</v>
      </c>
      <c r="AN170" s="129">
        <f>SUM(N170,P170,R170,T170,V170,X170,Z170,AB170,AD170,AF170,AH170)</f>
        <v>3</v>
      </c>
      <c r="AO170" s="129">
        <f>SUM(I170)</f>
        <v>0</v>
      </c>
      <c r="AP170" s="129">
        <f>SUM(J170)</f>
        <v>0</v>
      </c>
      <c r="AQ170" s="129"/>
      <c r="AR170" s="47"/>
    </row>
    <row r="171" spans="1:44" s="14" customFormat="1" ht="12.75">
      <c r="A171" s="153" t="s">
        <v>77</v>
      </c>
      <c r="B171" s="228"/>
      <c r="C171" s="214"/>
      <c r="D171" s="214"/>
      <c r="E171" s="154" t="s">
        <v>68</v>
      </c>
      <c r="F171" s="157">
        <v>23</v>
      </c>
      <c r="G171" s="157">
        <v>23</v>
      </c>
      <c r="H171" s="157">
        <v>4</v>
      </c>
      <c r="I171" s="157"/>
      <c r="J171" s="157"/>
      <c r="K171" s="157">
        <v>23</v>
      </c>
      <c r="L171" s="157">
        <v>4</v>
      </c>
      <c r="M171" s="157"/>
      <c r="N171" s="157"/>
      <c r="O171" s="157"/>
      <c r="P171" s="157"/>
      <c r="Q171" s="157"/>
      <c r="R171" s="157"/>
      <c r="S171" s="157"/>
      <c r="T171" s="157"/>
      <c r="U171" s="157">
        <v>23</v>
      </c>
      <c r="V171" s="157">
        <v>4</v>
      </c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M171" s="129">
        <f>SUM(M171,O171,Q171,S171,U171,W171,Y171,AA171,AC171,AE171,AG171)</f>
        <v>23</v>
      </c>
      <c r="AN171" s="129">
        <f>SUM(N171,P171,R171,T171,V171,X171,Z171,AB171,AD171,AF171,AH171)</f>
        <v>4</v>
      </c>
      <c r="AO171" s="129">
        <f>SUM(I171)</f>
        <v>0</v>
      </c>
      <c r="AP171" s="129">
        <f>SUM(J171)</f>
        <v>0</v>
      </c>
      <c r="AQ171" s="129"/>
      <c r="AR171" s="47"/>
    </row>
    <row r="172" spans="1:44" s="14" customFormat="1" ht="12.75">
      <c r="A172" s="153"/>
      <c r="B172" s="228"/>
      <c r="C172" s="214"/>
      <c r="D172" s="214"/>
      <c r="E172" s="154" t="s">
        <v>69</v>
      </c>
      <c r="F172" s="157">
        <v>30</v>
      </c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M172" s="129">
        <f t="shared" si="81"/>
        <v>0</v>
      </c>
      <c r="AN172" s="129">
        <f t="shared" si="81"/>
        <v>0</v>
      </c>
      <c r="AO172" s="129">
        <f t="shared" si="82"/>
        <v>0</v>
      </c>
      <c r="AP172" s="129">
        <f t="shared" si="82"/>
        <v>0</v>
      </c>
      <c r="AQ172" s="129">
        <v>30</v>
      </c>
      <c r="AR172" s="47"/>
    </row>
    <row r="173" spans="1:44" s="14" customFormat="1" ht="12.75">
      <c r="A173" s="153"/>
      <c r="B173" s="268"/>
      <c r="C173" s="215"/>
      <c r="D173" s="214"/>
      <c r="E173" s="158" t="s">
        <v>70</v>
      </c>
      <c r="F173" s="157">
        <v>28</v>
      </c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M173" s="129">
        <f t="shared" si="81"/>
        <v>0</v>
      </c>
      <c r="AN173" s="129">
        <f t="shared" si="81"/>
        <v>0</v>
      </c>
      <c r="AO173" s="129">
        <f t="shared" si="82"/>
        <v>0</v>
      </c>
      <c r="AP173" s="129">
        <f t="shared" si="82"/>
        <v>0</v>
      </c>
      <c r="AQ173" s="129">
        <v>28</v>
      </c>
      <c r="AR173" s="47"/>
    </row>
    <row r="174" spans="1:44" s="47" customFormat="1" ht="12.75">
      <c r="A174" s="75"/>
      <c r="B174" s="131"/>
      <c r="C174" s="120"/>
      <c r="D174" s="120"/>
      <c r="E174" s="118"/>
      <c r="F174" s="21">
        <f>SUM(F167:F173)</f>
        <v>190</v>
      </c>
      <c r="G174" s="21">
        <f aca="true" t="shared" si="83" ref="G174:AK174">SUM(G167:G173)</f>
        <v>124</v>
      </c>
      <c r="H174" s="21">
        <f t="shared" si="83"/>
        <v>30</v>
      </c>
      <c r="I174" s="21">
        <f t="shared" si="83"/>
        <v>0</v>
      </c>
      <c r="J174" s="21">
        <f t="shared" si="83"/>
        <v>0</v>
      </c>
      <c r="K174" s="21">
        <f t="shared" si="83"/>
        <v>124</v>
      </c>
      <c r="L174" s="21">
        <f t="shared" si="83"/>
        <v>30</v>
      </c>
      <c r="M174" s="21">
        <f t="shared" si="83"/>
        <v>0</v>
      </c>
      <c r="N174" s="21">
        <f t="shared" si="83"/>
        <v>0</v>
      </c>
      <c r="O174" s="21">
        <f t="shared" si="83"/>
        <v>29</v>
      </c>
      <c r="P174" s="21">
        <f t="shared" si="83"/>
        <v>3</v>
      </c>
      <c r="Q174" s="21">
        <f t="shared" si="83"/>
        <v>0</v>
      </c>
      <c r="R174" s="21">
        <f t="shared" si="83"/>
        <v>0</v>
      </c>
      <c r="S174" s="21">
        <f t="shared" si="83"/>
        <v>37</v>
      </c>
      <c r="T174" s="21">
        <f t="shared" si="83"/>
        <v>20</v>
      </c>
      <c r="U174" s="21">
        <f t="shared" si="83"/>
        <v>50</v>
      </c>
      <c r="V174" s="21">
        <f t="shared" si="83"/>
        <v>6</v>
      </c>
      <c r="W174" s="21">
        <f t="shared" si="83"/>
        <v>0</v>
      </c>
      <c r="X174" s="21">
        <f t="shared" si="83"/>
        <v>0</v>
      </c>
      <c r="Y174" s="21">
        <f t="shared" si="83"/>
        <v>0</v>
      </c>
      <c r="Z174" s="21">
        <f t="shared" si="83"/>
        <v>0</v>
      </c>
      <c r="AA174" s="21">
        <f t="shared" si="83"/>
        <v>7</v>
      </c>
      <c r="AB174" s="21">
        <f t="shared" si="83"/>
        <v>1</v>
      </c>
      <c r="AC174" s="21">
        <f t="shared" si="83"/>
        <v>0</v>
      </c>
      <c r="AD174" s="21">
        <f t="shared" si="83"/>
        <v>0</v>
      </c>
      <c r="AE174" s="21">
        <f t="shared" si="83"/>
        <v>0</v>
      </c>
      <c r="AF174" s="21">
        <f t="shared" si="83"/>
        <v>0</v>
      </c>
      <c r="AG174" s="21">
        <f t="shared" si="83"/>
        <v>1</v>
      </c>
      <c r="AH174" s="21">
        <f t="shared" si="83"/>
        <v>0</v>
      </c>
      <c r="AI174" s="21">
        <f t="shared" si="83"/>
        <v>96</v>
      </c>
      <c r="AJ174" s="21">
        <f t="shared" si="83"/>
        <v>58</v>
      </c>
      <c r="AK174" s="21">
        <f t="shared" si="83"/>
        <v>3</v>
      </c>
      <c r="AM174" s="132">
        <f>SUM(AM167:AM173)</f>
        <v>124</v>
      </c>
      <c r="AN174" s="132">
        <f>SUM(AN167:AN173)</f>
        <v>30</v>
      </c>
      <c r="AO174" s="132">
        <f>SUM(AO167:AO173)</f>
        <v>0</v>
      </c>
      <c r="AP174" s="132">
        <f>SUM(AP167:AP173)</f>
        <v>0</v>
      </c>
      <c r="AQ174" s="132">
        <f>SUM(AQ167:AQ173)</f>
        <v>66</v>
      </c>
      <c r="AR174" s="169">
        <f>SUM(AM174,AQ174)</f>
        <v>190</v>
      </c>
    </row>
    <row r="175" spans="1:44" s="14" customFormat="1" ht="12.75">
      <c r="A175" s="153">
        <v>13</v>
      </c>
      <c r="B175" s="227" t="s">
        <v>109</v>
      </c>
      <c r="C175" s="213" t="s">
        <v>110</v>
      </c>
      <c r="D175" s="213" t="s">
        <v>10</v>
      </c>
      <c r="E175" s="154" t="s">
        <v>69</v>
      </c>
      <c r="F175" s="157">
        <v>28</v>
      </c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M175" s="129">
        <f aca="true" t="shared" si="84" ref="AM175:AN178">SUM(M175,O175,Q175,S175,U175,W175,Y175,AA175,AC175,AE175,AG175)</f>
        <v>0</v>
      </c>
      <c r="AN175" s="129">
        <f t="shared" si="84"/>
        <v>0</v>
      </c>
      <c r="AO175" s="129">
        <f aca="true" t="shared" si="85" ref="AO175:AP178">SUM(I175)</f>
        <v>0</v>
      </c>
      <c r="AP175" s="129">
        <f t="shared" si="85"/>
        <v>0</v>
      </c>
      <c r="AQ175" s="129">
        <v>28</v>
      </c>
      <c r="AR175" s="47"/>
    </row>
    <row r="176" spans="1:44" s="14" customFormat="1" ht="12.75">
      <c r="A176" s="153" t="s">
        <v>63</v>
      </c>
      <c r="B176" s="228"/>
      <c r="C176" s="214"/>
      <c r="D176" s="214"/>
      <c r="E176" s="158" t="s">
        <v>70</v>
      </c>
      <c r="F176" s="157">
        <v>40</v>
      </c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M176" s="129">
        <f t="shared" si="84"/>
        <v>0</v>
      </c>
      <c r="AN176" s="129">
        <f t="shared" si="84"/>
        <v>0</v>
      </c>
      <c r="AO176" s="129">
        <f t="shared" si="85"/>
        <v>0</v>
      </c>
      <c r="AP176" s="129">
        <f t="shared" si="85"/>
        <v>0</v>
      </c>
      <c r="AQ176" s="129">
        <v>40</v>
      </c>
      <c r="AR176" s="47"/>
    </row>
    <row r="177" spans="1:44" s="14" customFormat="1" ht="12.75">
      <c r="A177" s="153" t="s">
        <v>76</v>
      </c>
      <c r="B177" s="228"/>
      <c r="C177" s="214"/>
      <c r="D177" s="214"/>
      <c r="E177" s="154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M177" s="129">
        <f t="shared" si="84"/>
        <v>0</v>
      </c>
      <c r="AN177" s="129">
        <f t="shared" si="84"/>
        <v>0</v>
      </c>
      <c r="AO177" s="129">
        <f t="shared" si="85"/>
        <v>0</v>
      </c>
      <c r="AP177" s="129">
        <f t="shared" si="85"/>
        <v>0</v>
      </c>
      <c r="AQ177" s="129"/>
      <c r="AR177" s="47"/>
    </row>
    <row r="178" spans="1:44" s="14" customFormat="1" ht="12.75">
      <c r="A178" s="153" t="s">
        <v>77</v>
      </c>
      <c r="B178" s="268"/>
      <c r="C178" s="215"/>
      <c r="D178" s="215"/>
      <c r="E178" s="154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M178" s="129">
        <f t="shared" si="84"/>
        <v>0</v>
      </c>
      <c r="AN178" s="129">
        <f t="shared" si="84"/>
        <v>0</v>
      </c>
      <c r="AO178" s="129">
        <f t="shared" si="85"/>
        <v>0</v>
      </c>
      <c r="AP178" s="129">
        <f t="shared" si="85"/>
        <v>0</v>
      </c>
      <c r="AQ178" s="129"/>
      <c r="AR178" s="47"/>
    </row>
    <row r="179" spans="1:44" s="47" customFormat="1" ht="12.75">
      <c r="A179" s="75"/>
      <c r="B179" s="131"/>
      <c r="C179" s="120"/>
      <c r="D179" s="120"/>
      <c r="E179" s="118"/>
      <c r="F179" s="21">
        <f>SUM(F175:F178)</f>
        <v>68</v>
      </c>
      <c r="G179" s="21">
        <f aca="true" t="shared" si="86" ref="G179:AK179">SUM(G175:G178)</f>
        <v>0</v>
      </c>
      <c r="H179" s="21">
        <f t="shared" si="86"/>
        <v>0</v>
      </c>
      <c r="I179" s="21">
        <f t="shared" si="86"/>
        <v>0</v>
      </c>
      <c r="J179" s="21">
        <f t="shared" si="86"/>
        <v>0</v>
      </c>
      <c r="K179" s="21">
        <f t="shared" si="86"/>
        <v>0</v>
      </c>
      <c r="L179" s="21">
        <f t="shared" si="86"/>
        <v>0</v>
      </c>
      <c r="M179" s="21">
        <f t="shared" si="86"/>
        <v>0</v>
      </c>
      <c r="N179" s="21">
        <f t="shared" si="86"/>
        <v>0</v>
      </c>
      <c r="O179" s="21">
        <f t="shared" si="86"/>
        <v>0</v>
      </c>
      <c r="P179" s="21">
        <f t="shared" si="86"/>
        <v>0</v>
      </c>
      <c r="Q179" s="21">
        <f t="shared" si="86"/>
        <v>0</v>
      </c>
      <c r="R179" s="21">
        <f t="shared" si="86"/>
        <v>0</v>
      </c>
      <c r="S179" s="21">
        <f t="shared" si="86"/>
        <v>0</v>
      </c>
      <c r="T179" s="21">
        <f t="shared" si="86"/>
        <v>0</v>
      </c>
      <c r="U179" s="21">
        <f t="shared" si="86"/>
        <v>0</v>
      </c>
      <c r="V179" s="21">
        <f t="shared" si="86"/>
        <v>0</v>
      </c>
      <c r="W179" s="21">
        <f t="shared" si="86"/>
        <v>0</v>
      </c>
      <c r="X179" s="21">
        <f t="shared" si="86"/>
        <v>0</v>
      </c>
      <c r="Y179" s="21">
        <f t="shared" si="86"/>
        <v>0</v>
      </c>
      <c r="Z179" s="21">
        <f t="shared" si="86"/>
        <v>0</v>
      </c>
      <c r="AA179" s="21">
        <f t="shared" si="86"/>
        <v>0</v>
      </c>
      <c r="AB179" s="21">
        <f t="shared" si="86"/>
        <v>0</v>
      </c>
      <c r="AC179" s="21">
        <f t="shared" si="86"/>
        <v>0</v>
      </c>
      <c r="AD179" s="21">
        <f t="shared" si="86"/>
        <v>0</v>
      </c>
      <c r="AE179" s="21">
        <f t="shared" si="86"/>
        <v>0</v>
      </c>
      <c r="AF179" s="21">
        <f t="shared" si="86"/>
        <v>0</v>
      </c>
      <c r="AG179" s="21">
        <f t="shared" si="86"/>
        <v>0</v>
      </c>
      <c r="AH179" s="21">
        <f t="shared" si="86"/>
        <v>0</v>
      </c>
      <c r="AI179" s="21">
        <f t="shared" si="86"/>
        <v>0</v>
      </c>
      <c r="AJ179" s="21">
        <f t="shared" si="86"/>
        <v>0</v>
      </c>
      <c r="AK179" s="21">
        <f t="shared" si="86"/>
        <v>0</v>
      </c>
      <c r="AM179" s="132">
        <f>SUM(AM175:AM178)</f>
        <v>0</v>
      </c>
      <c r="AN179" s="132">
        <f>SUM(AN175:AN178)</f>
        <v>0</v>
      </c>
      <c r="AO179" s="132">
        <f>SUM(AO175:AO178)</f>
        <v>0</v>
      </c>
      <c r="AP179" s="132">
        <f>SUM(AP175:AP178)</f>
        <v>0</v>
      </c>
      <c r="AQ179" s="132">
        <f>SUM(AQ175:AQ178)</f>
        <v>68</v>
      </c>
      <c r="AR179" s="169">
        <f>SUM(AM179,AQ179)</f>
        <v>68</v>
      </c>
    </row>
    <row r="180" spans="1:44" s="14" customFormat="1" ht="12.75" hidden="1">
      <c r="A180" s="56"/>
      <c r="B180" s="43"/>
      <c r="C180" s="44"/>
      <c r="D180" s="44"/>
      <c r="E180" s="22"/>
      <c r="F180" s="26"/>
      <c r="G180" s="26"/>
      <c r="H180" s="18"/>
      <c r="I180" s="26"/>
      <c r="J180" s="18"/>
      <c r="K180" s="26"/>
      <c r="L180" s="18"/>
      <c r="M180" s="26"/>
      <c r="N180" s="18"/>
      <c r="O180" s="26"/>
      <c r="P180" s="18"/>
      <c r="Q180" s="26"/>
      <c r="R180" s="18"/>
      <c r="S180" s="26"/>
      <c r="T180" s="18"/>
      <c r="U180" s="26"/>
      <c r="V180" s="18"/>
      <c r="W180" s="26"/>
      <c r="X180" s="18"/>
      <c r="Y180" s="26"/>
      <c r="Z180" s="18"/>
      <c r="AA180" s="26"/>
      <c r="AB180" s="18"/>
      <c r="AC180" s="18"/>
      <c r="AD180" s="18"/>
      <c r="AE180" s="18"/>
      <c r="AF180" s="18"/>
      <c r="AG180" s="18"/>
      <c r="AH180" s="18"/>
      <c r="AI180" s="26"/>
      <c r="AJ180" s="26"/>
      <c r="AK180" s="26"/>
      <c r="AM180" s="129">
        <f aca="true" t="shared" si="87" ref="AM180:AN182">SUM(M180,O180,Q180,S180,U180,W180,Y180,AA180,AC180,AE180,AG180)</f>
        <v>0</v>
      </c>
      <c r="AN180" s="129">
        <f t="shared" si="87"/>
        <v>0</v>
      </c>
      <c r="AO180" s="129">
        <f aca="true" t="shared" si="88" ref="AO180:AP182">SUM(I180)</f>
        <v>0</v>
      </c>
      <c r="AP180" s="129">
        <f t="shared" si="88"/>
        <v>0</v>
      </c>
      <c r="AQ180" s="129"/>
      <c r="AR180" s="47"/>
    </row>
    <row r="181" spans="1:44" s="14" customFormat="1" ht="12.75" hidden="1">
      <c r="A181" s="56"/>
      <c r="B181" s="43"/>
      <c r="C181" s="44"/>
      <c r="D181" s="44"/>
      <c r="E181" s="22"/>
      <c r="F181" s="26"/>
      <c r="G181" s="26"/>
      <c r="H181" s="18"/>
      <c r="I181" s="26"/>
      <c r="J181" s="18"/>
      <c r="K181" s="26"/>
      <c r="L181" s="18"/>
      <c r="M181" s="26"/>
      <c r="N181" s="18"/>
      <c r="O181" s="26"/>
      <c r="P181" s="18"/>
      <c r="Q181" s="26"/>
      <c r="R181" s="18"/>
      <c r="S181" s="26"/>
      <c r="T181" s="18"/>
      <c r="U181" s="26"/>
      <c r="V181" s="18"/>
      <c r="W181" s="26"/>
      <c r="X181" s="18"/>
      <c r="Y181" s="26"/>
      <c r="Z181" s="18"/>
      <c r="AA181" s="26"/>
      <c r="AB181" s="18"/>
      <c r="AC181" s="18"/>
      <c r="AD181" s="18"/>
      <c r="AE181" s="18"/>
      <c r="AF181" s="18"/>
      <c r="AG181" s="18"/>
      <c r="AH181" s="18"/>
      <c r="AI181" s="26"/>
      <c r="AJ181" s="26"/>
      <c r="AK181" s="26"/>
      <c r="AM181" s="129">
        <f t="shared" si="87"/>
        <v>0</v>
      </c>
      <c r="AN181" s="129">
        <f t="shared" si="87"/>
        <v>0</v>
      </c>
      <c r="AO181" s="129">
        <f t="shared" si="88"/>
        <v>0</v>
      </c>
      <c r="AP181" s="129">
        <f t="shared" si="88"/>
        <v>0</v>
      </c>
      <c r="AQ181" s="129"/>
      <c r="AR181" s="47"/>
    </row>
    <row r="182" spans="1:44" s="14" customFormat="1" ht="12.75" hidden="1">
      <c r="A182" s="56"/>
      <c r="B182" s="43"/>
      <c r="C182" s="44"/>
      <c r="D182" s="44"/>
      <c r="E182" s="22"/>
      <c r="F182" s="26"/>
      <c r="G182" s="26"/>
      <c r="H182" s="18"/>
      <c r="I182" s="26"/>
      <c r="J182" s="18"/>
      <c r="K182" s="26"/>
      <c r="L182" s="18"/>
      <c r="M182" s="26"/>
      <c r="N182" s="18"/>
      <c r="O182" s="26"/>
      <c r="P182" s="18"/>
      <c r="Q182" s="26"/>
      <c r="R182" s="18"/>
      <c r="S182" s="26"/>
      <c r="T182" s="18"/>
      <c r="U182" s="26"/>
      <c r="V182" s="18"/>
      <c r="W182" s="26"/>
      <c r="X182" s="18"/>
      <c r="Y182" s="26"/>
      <c r="Z182" s="18"/>
      <c r="AA182" s="26"/>
      <c r="AB182" s="18"/>
      <c r="AC182" s="18"/>
      <c r="AD182" s="18"/>
      <c r="AE182" s="18"/>
      <c r="AF182" s="18"/>
      <c r="AG182" s="18"/>
      <c r="AH182" s="18"/>
      <c r="AI182" s="26"/>
      <c r="AJ182" s="26"/>
      <c r="AK182" s="26"/>
      <c r="AM182" s="129">
        <f t="shared" si="87"/>
        <v>0</v>
      </c>
      <c r="AN182" s="129">
        <f t="shared" si="87"/>
        <v>0</v>
      </c>
      <c r="AO182" s="129">
        <f t="shared" si="88"/>
        <v>0</v>
      </c>
      <c r="AP182" s="129">
        <f t="shared" si="88"/>
        <v>0</v>
      </c>
      <c r="AQ182" s="129"/>
      <c r="AR182" s="47"/>
    </row>
    <row r="183" spans="1:44" s="47" customFormat="1" ht="12.75" hidden="1">
      <c r="A183" s="75"/>
      <c r="B183" s="131"/>
      <c r="C183" s="120"/>
      <c r="D183" s="120"/>
      <c r="E183" s="118"/>
      <c r="F183" s="21">
        <f>SUM(F180:F182)</f>
        <v>0</v>
      </c>
      <c r="G183" s="21">
        <f aca="true" t="shared" si="89" ref="G183:AK183">SUM(G180:G182)</f>
        <v>0</v>
      </c>
      <c r="H183" s="21">
        <f t="shared" si="89"/>
        <v>0</v>
      </c>
      <c r="I183" s="21">
        <f t="shared" si="89"/>
        <v>0</v>
      </c>
      <c r="J183" s="21">
        <f t="shared" si="89"/>
        <v>0</v>
      </c>
      <c r="K183" s="21">
        <f t="shared" si="89"/>
        <v>0</v>
      </c>
      <c r="L183" s="21">
        <f t="shared" si="89"/>
        <v>0</v>
      </c>
      <c r="M183" s="21">
        <f t="shared" si="89"/>
        <v>0</v>
      </c>
      <c r="N183" s="21">
        <f t="shared" si="89"/>
        <v>0</v>
      </c>
      <c r="O183" s="21">
        <f t="shared" si="89"/>
        <v>0</v>
      </c>
      <c r="P183" s="21">
        <f t="shared" si="89"/>
        <v>0</v>
      </c>
      <c r="Q183" s="21">
        <f t="shared" si="89"/>
        <v>0</v>
      </c>
      <c r="R183" s="21">
        <f t="shared" si="89"/>
        <v>0</v>
      </c>
      <c r="S183" s="21">
        <f t="shared" si="89"/>
        <v>0</v>
      </c>
      <c r="T183" s="21">
        <f t="shared" si="89"/>
        <v>0</v>
      </c>
      <c r="U183" s="21">
        <f t="shared" si="89"/>
        <v>0</v>
      </c>
      <c r="V183" s="21">
        <f t="shared" si="89"/>
        <v>0</v>
      </c>
      <c r="W183" s="21">
        <f t="shared" si="89"/>
        <v>0</v>
      </c>
      <c r="X183" s="21">
        <f t="shared" si="89"/>
        <v>0</v>
      </c>
      <c r="Y183" s="21">
        <f t="shared" si="89"/>
        <v>0</v>
      </c>
      <c r="Z183" s="21">
        <f t="shared" si="89"/>
        <v>0</v>
      </c>
      <c r="AA183" s="21">
        <f t="shared" si="89"/>
        <v>0</v>
      </c>
      <c r="AB183" s="21">
        <f t="shared" si="89"/>
        <v>0</v>
      </c>
      <c r="AC183" s="21">
        <f t="shared" si="89"/>
        <v>0</v>
      </c>
      <c r="AD183" s="21">
        <f t="shared" si="89"/>
        <v>0</v>
      </c>
      <c r="AE183" s="21">
        <f t="shared" si="89"/>
        <v>0</v>
      </c>
      <c r="AF183" s="21">
        <f t="shared" si="89"/>
        <v>0</v>
      </c>
      <c r="AG183" s="21">
        <f t="shared" si="89"/>
        <v>0</v>
      </c>
      <c r="AH183" s="21">
        <f t="shared" si="89"/>
        <v>0</v>
      </c>
      <c r="AI183" s="21">
        <f t="shared" si="89"/>
        <v>0</v>
      </c>
      <c r="AJ183" s="21">
        <f t="shared" si="89"/>
        <v>0</v>
      </c>
      <c r="AK183" s="21">
        <f t="shared" si="89"/>
        <v>0</v>
      </c>
      <c r="AM183" s="132">
        <f>SUM(AM180:AM182)</f>
        <v>0</v>
      </c>
      <c r="AN183" s="132">
        <f>SUM(AN180:AN182)</f>
        <v>0</v>
      </c>
      <c r="AO183" s="132">
        <f>SUM(AO180:AO182)</f>
        <v>0</v>
      </c>
      <c r="AP183" s="132">
        <f>SUM(AP180:AP182)</f>
        <v>0</v>
      </c>
      <c r="AQ183" s="132">
        <f>SUM(AQ180:AQ182)</f>
        <v>0</v>
      </c>
      <c r="AR183" s="169">
        <f>SUM(AM183,AQ183)</f>
        <v>0</v>
      </c>
    </row>
    <row r="184" spans="1:44" s="14" customFormat="1" ht="12.75" hidden="1">
      <c r="A184" s="56"/>
      <c r="B184" s="43"/>
      <c r="C184" s="44"/>
      <c r="D184" s="44"/>
      <c r="E184" s="22"/>
      <c r="F184" s="26"/>
      <c r="G184" s="26"/>
      <c r="H184" s="18"/>
      <c r="I184" s="26"/>
      <c r="J184" s="18"/>
      <c r="K184" s="26"/>
      <c r="L184" s="18"/>
      <c r="M184" s="26"/>
      <c r="N184" s="18"/>
      <c r="O184" s="26"/>
      <c r="P184" s="18"/>
      <c r="Q184" s="26"/>
      <c r="R184" s="18"/>
      <c r="S184" s="26"/>
      <c r="T184" s="18"/>
      <c r="U184" s="26"/>
      <c r="V184" s="18"/>
      <c r="W184" s="26"/>
      <c r="X184" s="18"/>
      <c r="Y184" s="26"/>
      <c r="Z184" s="18"/>
      <c r="AA184" s="26"/>
      <c r="AB184" s="18"/>
      <c r="AC184" s="18"/>
      <c r="AD184" s="18"/>
      <c r="AE184" s="18"/>
      <c r="AF184" s="18"/>
      <c r="AG184" s="18"/>
      <c r="AH184" s="18"/>
      <c r="AI184" s="26"/>
      <c r="AJ184" s="26"/>
      <c r="AK184" s="26"/>
      <c r="AM184" s="129">
        <f>SUM(M184,O184,Q184,S184,U184,W184,Y184,AA184,AC184,AE184,AG184)</f>
        <v>0</v>
      </c>
      <c r="AN184" s="129">
        <f>SUM(N184,P184,R184,T184,V184,X184,Z184,AB184,AD184,AF184,AH184)</f>
        <v>0</v>
      </c>
      <c r="AO184" s="129">
        <f>SUM(I184)</f>
        <v>0</v>
      </c>
      <c r="AP184" s="129">
        <f>SUM(J184)</f>
        <v>0</v>
      </c>
      <c r="AQ184" s="129"/>
      <c r="AR184" s="47"/>
    </row>
    <row r="185" spans="1:44" s="14" customFormat="1" ht="12.75" hidden="1">
      <c r="A185" s="56"/>
      <c r="B185" s="43"/>
      <c r="C185" s="44"/>
      <c r="D185" s="44"/>
      <c r="E185" s="22"/>
      <c r="F185" s="26"/>
      <c r="G185" s="26"/>
      <c r="H185" s="18"/>
      <c r="I185" s="26"/>
      <c r="J185" s="18"/>
      <c r="K185" s="26"/>
      <c r="L185" s="18"/>
      <c r="M185" s="26"/>
      <c r="N185" s="18"/>
      <c r="O185" s="26"/>
      <c r="P185" s="18"/>
      <c r="Q185" s="26"/>
      <c r="R185" s="18"/>
      <c r="S185" s="26"/>
      <c r="T185" s="18"/>
      <c r="U185" s="26"/>
      <c r="V185" s="18"/>
      <c r="W185" s="26"/>
      <c r="X185" s="18"/>
      <c r="Y185" s="26"/>
      <c r="Z185" s="18"/>
      <c r="AA185" s="26"/>
      <c r="AB185" s="18"/>
      <c r="AC185" s="18"/>
      <c r="AD185" s="18"/>
      <c r="AE185" s="18"/>
      <c r="AF185" s="18"/>
      <c r="AG185" s="18"/>
      <c r="AH185" s="18"/>
      <c r="AI185" s="26"/>
      <c r="AJ185" s="26"/>
      <c r="AK185" s="26"/>
      <c r="AM185" s="129">
        <f>SUM(M185,O185,Q185,S185,U185,W185,Y185,AA185,AC185,AE185,AG185)</f>
        <v>0</v>
      </c>
      <c r="AN185" s="129">
        <f>SUM(N185,P185,R185,T185,V185,X185,Z185,AB185,AD185,AF185,AH185)</f>
        <v>0</v>
      </c>
      <c r="AO185" s="129">
        <f>SUM(I185)</f>
        <v>0</v>
      </c>
      <c r="AP185" s="129">
        <f>SUM(J185)</f>
        <v>0</v>
      </c>
      <c r="AQ185" s="129"/>
      <c r="AR185" s="47"/>
    </row>
    <row r="186" spans="1:44" s="47" customFormat="1" ht="12.75" hidden="1">
      <c r="A186" s="75"/>
      <c r="B186" s="131"/>
      <c r="C186" s="120"/>
      <c r="D186" s="120"/>
      <c r="E186" s="118"/>
      <c r="F186" s="21">
        <f>SUM(F184:F185)</f>
        <v>0</v>
      </c>
      <c r="G186" s="21">
        <f aca="true" t="shared" si="90" ref="G186:AK186">SUM(G184:G185)</f>
        <v>0</v>
      </c>
      <c r="H186" s="21">
        <f t="shared" si="90"/>
        <v>0</v>
      </c>
      <c r="I186" s="21">
        <f t="shared" si="90"/>
        <v>0</v>
      </c>
      <c r="J186" s="21">
        <f t="shared" si="90"/>
        <v>0</v>
      </c>
      <c r="K186" s="21">
        <f t="shared" si="90"/>
        <v>0</v>
      </c>
      <c r="L186" s="21">
        <f t="shared" si="90"/>
        <v>0</v>
      </c>
      <c r="M186" s="21">
        <f t="shared" si="90"/>
        <v>0</v>
      </c>
      <c r="N186" s="21">
        <f t="shared" si="90"/>
        <v>0</v>
      </c>
      <c r="O186" s="21">
        <f t="shared" si="90"/>
        <v>0</v>
      </c>
      <c r="P186" s="21">
        <f t="shared" si="90"/>
        <v>0</v>
      </c>
      <c r="Q186" s="21">
        <f t="shared" si="90"/>
        <v>0</v>
      </c>
      <c r="R186" s="21">
        <f t="shared" si="90"/>
        <v>0</v>
      </c>
      <c r="S186" s="21">
        <f t="shared" si="90"/>
        <v>0</v>
      </c>
      <c r="T186" s="21">
        <f t="shared" si="90"/>
        <v>0</v>
      </c>
      <c r="U186" s="21">
        <f t="shared" si="90"/>
        <v>0</v>
      </c>
      <c r="V186" s="21">
        <f t="shared" si="90"/>
        <v>0</v>
      </c>
      <c r="W186" s="21">
        <f t="shared" si="90"/>
        <v>0</v>
      </c>
      <c r="X186" s="21">
        <f t="shared" si="90"/>
        <v>0</v>
      </c>
      <c r="Y186" s="21">
        <f t="shared" si="90"/>
        <v>0</v>
      </c>
      <c r="Z186" s="21">
        <f t="shared" si="90"/>
        <v>0</v>
      </c>
      <c r="AA186" s="21">
        <f t="shared" si="90"/>
        <v>0</v>
      </c>
      <c r="AB186" s="21">
        <f t="shared" si="90"/>
        <v>0</v>
      </c>
      <c r="AC186" s="21">
        <f t="shared" si="90"/>
        <v>0</v>
      </c>
      <c r="AD186" s="21">
        <f t="shared" si="90"/>
        <v>0</v>
      </c>
      <c r="AE186" s="21">
        <f t="shared" si="90"/>
        <v>0</v>
      </c>
      <c r="AF186" s="21">
        <f t="shared" si="90"/>
        <v>0</v>
      </c>
      <c r="AG186" s="21">
        <f t="shared" si="90"/>
        <v>0</v>
      </c>
      <c r="AH186" s="21">
        <f t="shared" si="90"/>
        <v>0</v>
      </c>
      <c r="AI186" s="21">
        <f t="shared" si="90"/>
        <v>0</v>
      </c>
      <c r="AJ186" s="21">
        <f t="shared" si="90"/>
        <v>0</v>
      </c>
      <c r="AK186" s="21">
        <f t="shared" si="90"/>
        <v>0</v>
      </c>
      <c r="AM186" s="132">
        <f>SUM(AM184:AM185)</f>
        <v>0</v>
      </c>
      <c r="AN186" s="132">
        <f>SUM(AN184:AN185)</f>
        <v>0</v>
      </c>
      <c r="AO186" s="132">
        <f>SUM(AO184:AO185)</f>
        <v>0</v>
      </c>
      <c r="AP186" s="132">
        <f>SUM(AP184:AP185)</f>
        <v>0</v>
      </c>
      <c r="AQ186" s="132">
        <f>SUM(AQ184:AQ185)</f>
        <v>0</v>
      </c>
      <c r="AR186" s="169">
        <f>SUM(AM186,AQ186)</f>
        <v>0</v>
      </c>
    </row>
    <row r="187" spans="1:44" s="14" customFormat="1" ht="12.75" hidden="1">
      <c r="A187" s="56"/>
      <c r="B187" s="43"/>
      <c r="C187" s="44"/>
      <c r="D187" s="44"/>
      <c r="E187" s="22"/>
      <c r="F187" s="26"/>
      <c r="G187" s="26"/>
      <c r="H187" s="18"/>
      <c r="I187" s="26"/>
      <c r="J187" s="18"/>
      <c r="K187" s="26"/>
      <c r="L187" s="18"/>
      <c r="M187" s="26"/>
      <c r="N187" s="18"/>
      <c r="O187" s="26"/>
      <c r="P187" s="18"/>
      <c r="Q187" s="26"/>
      <c r="R187" s="18"/>
      <c r="S187" s="26"/>
      <c r="T187" s="18"/>
      <c r="U187" s="26"/>
      <c r="V187" s="18"/>
      <c r="W187" s="26"/>
      <c r="X187" s="18"/>
      <c r="Y187" s="26"/>
      <c r="Z187" s="18"/>
      <c r="AA187" s="26"/>
      <c r="AB187" s="18"/>
      <c r="AC187" s="18"/>
      <c r="AD187" s="18"/>
      <c r="AE187" s="18"/>
      <c r="AF187" s="18"/>
      <c r="AG187" s="18"/>
      <c r="AH187" s="18"/>
      <c r="AI187" s="26"/>
      <c r="AJ187" s="26"/>
      <c r="AK187" s="26"/>
      <c r="AM187" s="129">
        <f aca="true" t="shared" si="91" ref="AM187:AN189">SUM(M187,O187,Q187,S187,U187,W187,Y187,AA187,AC187,AE187,AG187)</f>
        <v>0</v>
      </c>
      <c r="AN187" s="129">
        <f t="shared" si="91"/>
        <v>0</v>
      </c>
      <c r="AO187" s="129">
        <f aca="true" t="shared" si="92" ref="AO187:AP189">SUM(I187)</f>
        <v>0</v>
      </c>
      <c r="AP187" s="129">
        <f t="shared" si="92"/>
        <v>0</v>
      </c>
      <c r="AQ187" s="129"/>
      <c r="AR187" s="47"/>
    </row>
    <row r="188" spans="1:44" s="14" customFormat="1" ht="12.75" hidden="1">
      <c r="A188" s="56"/>
      <c r="B188" s="43"/>
      <c r="C188" s="44"/>
      <c r="D188" s="44"/>
      <c r="E188" s="22"/>
      <c r="F188" s="26"/>
      <c r="G188" s="26"/>
      <c r="H188" s="18"/>
      <c r="I188" s="26"/>
      <c r="J188" s="18"/>
      <c r="K188" s="26"/>
      <c r="L188" s="18"/>
      <c r="M188" s="26"/>
      <c r="N188" s="18"/>
      <c r="O188" s="26"/>
      <c r="P188" s="18"/>
      <c r="Q188" s="26"/>
      <c r="R188" s="18"/>
      <c r="S188" s="26"/>
      <c r="T188" s="18"/>
      <c r="U188" s="26"/>
      <c r="V188" s="18"/>
      <c r="W188" s="26"/>
      <c r="X188" s="18"/>
      <c r="Y188" s="26"/>
      <c r="Z188" s="18"/>
      <c r="AA188" s="26"/>
      <c r="AB188" s="18"/>
      <c r="AC188" s="18"/>
      <c r="AD188" s="18"/>
      <c r="AE188" s="18"/>
      <c r="AF188" s="18"/>
      <c r="AG188" s="18"/>
      <c r="AH188" s="18"/>
      <c r="AI188" s="26"/>
      <c r="AJ188" s="26"/>
      <c r="AK188" s="26"/>
      <c r="AM188" s="129">
        <f t="shared" si="91"/>
        <v>0</v>
      </c>
      <c r="AN188" s="129">
        <f t="shared" si="91"/>
        <v>0</v>
      </c>
      <c r="AO188" s="129">
        <f t="shared" si="92"/>
        <v>0</v>
      </c>
      <c r="AP188" s="129">
        <f t="shared" si="92"/>
        <v>0</v>
      </c>
      <c r="AQ188" s="129"/>
      <c r="AR188" s="47"/>
    </row>
    <row r="189" spans="1:44" s="14" customFormat="1" ht="12.75" hidden="1">
      <c r="A189" s="56"/>
      <c r="B189" s="43"/>
      <c r="C189" s="44"/>
      <c r="D189" s="44"/>
      <c r="E189" s="22"/>
      <c r="F189" s="26"/>
      <c r="G189" s="26"/>
      <c r="H189" s="18"/>
      <c r="I189" s="26"/>
      <c r="J189" s="18"/>
      <c r="K189" s="26"/>
      <c r="L189" s="18"/>
      <c r="M189" s="26"/>
      <c r="N189" s="18"/>
      <c r="O189" s="26"/>
      <c r="P189" s="18"/>
      <c r="Q189" s="26"/>
      <c r="R189" s="18"/>
      <c r="S189" s="26"/>
      <c r="T189" s="18"/>
      <c r="U189" s="26"/>
      <c r="V189" s="18"/>
      <c r="W189" s="26"/>
      <c r="X189" s="18"/>
      <c r="Y189" s="26"/>
      <c r="Z189" s="18"/>
      <c r="AA189" s="26"/>
      <c r="AB189" s="18"/>
      <c r="AC189" s="18"/>
      <c r="AD189" s="18"/>
      <c r="AE189" s="18"/>
      <c r="AF189" s="18"/>
      <c r="AG189" s="18"/>
      <c r="AH189" s="18"/>
      <c r="AI189" s="26"/>
      <c r="AJ189" s="26"/>
      <c r="AK189" s="26"/>
      <c r="AM189" s="129">
        <f t="shared" si="91"/>
        <v>0</v>
      </c>
      <c r="AN189" s="129">
        <f t="shared" si="91"/>
        <v>0</v>
      </c>
      <c r="AO189" s="129">
        <f t="shared" si="92"/>
        <v>0</v>
      </c>
      <c r="AP189" s="129">
        <f t="shared" si="92"/>
        <v>0</v>
      </c>
      <c r="AQ189" s="129"/>
      <c r="AR189" s="47"/>
    </row>
    <row r="190" spans="1:256" s="47" customFormat="1" ht="12.75" hidden="1">
      <c r="A190" s="75"/>
      <c r="B190" s="131"/>
      <c r="C190" s="120"/>
      <c r="D190" s="120"/>
      <c r="E190" s="118"/>
      <c r="F190" s="21">
        <f>SUM(F187:F189)</f>
        <v>0</v>
      </c>
      <c r="G190" s="21">
        <f aca="true" t="shared" si="93" ref="G190:AK190">SUM(G187:G189)</f>
        <v>0</v>
      </c>
      <c r="H190" s="21">
        <f t="shared" si="93"/>
        <v>0</v>
      </c>
      <c r="I190" s="21">
        <f t="shared" si="93"/>
        <v>0</v>
      </c>
      <c r="J190" s="21">
        <f t="shared" si="93"/>
        <v>0</v>
      </c>
      <c r="K190" s="21">
        <f t="shared" si="93"/>
        <v>0</v>
      </c>
      <c r="L190" s="21">
        <f t="shared" si="93"/>
        <v>0</v>
      </c>
      <c r="M190" s="21">
        <f t="shared" si="93"/>
        <v>0</v>
      </c>
      <c r="N190" s="21">
        <f t="shared" si="93"/>
        <v>0</v>
      </c>
      <c r="O190" s="21">
        <f t="shared" si="93"/>
        <v>0</v>
      </c>
      <c r="P190" s="21">
        <f t="shared" si="93"/>
        <v>0</v>
      </c>
      <c r="Q190" s="21">
        <f t="shared" si="93"/>
        <v>0</v>
      </c>
      <c r="R190" s="21">
        <f t="shared" si="93"/>
        <v>0</v>
      </c>
      <c r="S190" s="21">
        <f t="shared" si="93"/>
        <v>0</v>
      </c>
      <c r="T190" s="21">
        <f t="shared" si="93"/>
        <v>0</v>
      </c>
      <c r="U190" s="21">
        <f t="shared" si="93"/>
        <v>0</v>
      </c>
      <c r="V190" s="21">
        <f t="shared" si="93"/>
        <v>0</v>
      </c>
      <c r="W190" s="21">
        <f t="shared" si="93"/>
        <v>0</v>
      </c>
      <c r="X190" s="21">
        <f t="shared" si="93"/>
        <v>0</v>
      </c>
      <c r="Y190" s="21">
        <f t="shared" si="93"/>
        <v>0</v>
      </c>
      <c r="Z190" s="21">
        <f t="shared" si="93"/>
        <v>0</v>
      </c>
      <c r="AA190" s="21">
        <f t="shared" si="93"/>
        <v>0</v>
      </c>
      <c r="AB190" s="21">
        <f t="shared" si="93"/>
        <v>0</v>
      </c>
      <c r="AC190" s="21">
        <f t="shared" si="93"/>
        <v>0</v>
      </c>
      <c r="AD190" s="21">
        <f t="shared" si="93"/>
        <v>0</v>
      </c>
      <c r="AE190" s="21">
        <f t="shared" si="93"/>
        <v>0</v>
      </c>
      <c r="AF190" s="21">
        <f t="shared" si="93"/>
        <v>0</v>
      </c>
      <c r="AG190" s="21">
        <f t="shared" si="93"/>
        <v>0</v>
      </c>
      <c r="AH190" s="21">
        <f t="shared" si="93"/>
        <v>0</v>
      </c>
      <c r="AI190" s="21">
        <f t="shared" si="93"/>
        <v>0</v>
      </c>
      <c r="AJ190" s="21">
        <f t="shared" si="93"/>
        <v>0</v>
      </c>
      <c r="AK190" s="21">
        <f t="shared" si="93"/>
        <v>0</v>
      </c>
      <c r="AM190" s="132">
        <f>SUM(AM187:AM189)</f>
        <v>0</v>
      </c>
      <c r="AN190" s="132">
        <f>SUM(AN187:AN189)</f>
        <v>0</v>
      </c>
      <c r="AO190" s="132">
        <f>SUM(AO187:AO189)</f>
        <v>0</v>
      </c>
      <c r="AP190" s="132">
        <f>SUM(AP187:AP189)</f>
        <v>0</v>
      </c>
      <c r="AQ190" s="132">
        <f>SUM(AQ187:AQ189)</f>
        <v>0</v>
      </c>
      <c r="AR190" s="169">
        <f>SUM(AM190,AQ190)</f>
        <v>0</v>
      </c>
      <c r="IV190" s="47">
        <f>SUM(A190:IU190)</f>
        <v>0</v>
      </c>
    </row>
    <row r="191" spans="1:44" s="14" customFormat="1" ht="12.75" hidden="1">
      <c r="A191" s="56"/>
      <c r="B191" s="43"/>
      <c r="C191" s="44"/>
      <c r="D191" s="44"/>
      <c r="E191" s="22"/>
      <c r="F191" s="26"/>
      <c r="G191" s="26"/>
      <c r="H191" s="18"/>
      <c r="I191" s="26"/>
      <c r="J191" s="18"/>
      <c r="K191" s="26"/>
      <c r="L191" s="18"/>
      <c r="M191" s="26"/>
      <c r="N191" s="18"/>
      <c r="O191" s="26"/>
      <c r="P191" s="18"/>
      <c r="Q191" s="26"/>
      <c r="R191" s="18"/>
      <c r="S191" s="26"/>
      <c r="T191" s="18"/>
      <c r="U191" s="26"/>
      <c r="V191" s="18"/>
      <c r="W191" s="26"/>
      <c r="X191" s="18"/>
      <c r="Y191" s="26"/>
      <c r="Z191" s="18"/>
      <c r="AA191" s="26"/>
      <c r="AB191" s="18"/>
      <c r="AC191" s="18"/>
      <c r="AD191" s="18"/>
      <c r="AE191" s="18"/>
      <c r="AF191" s="18"/>
      <c r="AG191" s="18"/>
      <c r="AH191" s="18"/>
      <c r="AI191" s="26"/>
      <c r="AJ191" s="26"/>
      <c r="AK191" s="26"/>
      <c r="AM191" s="129">
        <f aca="true" t="shared" si="94" ref="AM191:AN194">SUM(M191,O191,Q191,S191,U191,W191,Y191,AA191,AC191,AE191,AG191)</f>
        <v>0</v>
      </c>
      <c r="AN191" s="129">
        <f t="shared" si="94"/>
        <v>0</v>
      </c>
      <c r="AO191" s="129">
        <f aca="true" t="shared" si="95" ref="AO191:AP194">SUM(I191)</f>
        <v>0</v>
      </c>
      <c r="AP191" s="129">
        <f t="shared" si="95"/>
        <v>0</v>
      </c>
      <c r="AQ191" s="129"/>
      <c r="AR191" s="47"/>
    </row>
    <row r="192" spans="1:44" s="14" customFormat="1" ht="12.75" hidden="1">
      <c r="A192" s="56"/>
      <c r="B192" s="43"/>
      <c r="C192" s="44"/>
      <c r="D192" s="44"/>
      <c r="E192" s="22"/>
      <c r="F192" s="26"/>
      <c r="G192" s="26"/>
      <c r="H192" s="18"/>
      <c r="I192" s="26"/>
      <c r="J192" s="18"/>
      <c r="K192" s="26"/>
      <c r="L192" s="18"/>
      <c r="M192" s="26"/>
      <c r="N192" s="18"/>
      <c r="O192" s="26"/>
      <c r="P192" s="18"/>
      <c r="Q192" s="26"/>
      <c r="R192" s="18"/>
      <c r="S192" s="26"/>
      <c r="T192" s="18"/>
      <c r="U192" s="26"/>
      <c r="V192" s="18"/>
      <c r="W192" s="26"/>
      <c r="X192" s="18"/>
      <c r="Y192" s="26"/>
      <c r="Z192" s="18"/>
      <c r="AA192" s="26"/>
      <c r="AB192" s="18"/>
      <c r="AC192" s="18"/>
      <c r="AD192" s="18"/>
      <c r="AE192" s="18"/>
      <c r="AF192" s="18"/>
      <c r="AG192" s="18"/>
      <c r="AH192" s="18"/>
      <c r="AI192" s="26"/>
      <c r="AJ192" s="26"/>
      <c r="AK192" s="26"/>
      <c r="AM192" s="129">
        <f t="shared" si="94"/>
        <v>0</v>
      </c>
      <c r="AN192" s="129">
        <f t="shared" si="94"/>
        <v>0</v>
      </c>
      <c r="AO192" s="129">
        <f t="shared" si="95"/>
        <v>0</v>
      </c>
      <c r="AP192" s="129">
        <f t="shared" si="95"/>
        <v>0</v>
      </c>
      <c r="AQ192" s="129"/>
      <c r="AR192" s="47"/>
    </row>
    <row r="193" spans="1:44" s="14" customFormat="1" ht="12.75" hidden="1">
      <c r="A193" s="56"/>
      <c r="B193" s="43"/>
      <c r="C193" s="44"/>
      <c r="D193" s="44"/>
      <c r="E193" s="22"/>
      <c r="F193" s="26"/>
      <c r="G193" s="26"/>
      <c r="H193" s="18"/>
      <c r="I193" s="26"/>
      <c r="J193" s="18"/>
      <c r="K193" s="26"/>
      <c r="L193" s="18"/>
      <c r="M193" s="26"/>
      <c r="N193" s="18"/>
      <c r="O193" s="26"/>
      <c r="P193" s="18"/>
      <c r="Q193" s="26"/>
      <c r="R193" s="18"/>
      <c r="S193" s="26"/>
      <c r="T193" s="18"/>
      <c r="U193" s="26"/>
      <c r="V193" s="18"/>
      <c r="W193" s="26"/>
      <c r="X193" s="18"/>
      <c r="Y193" s="26"/>
      <c r="Z193" s="18"/>
      <c r="AA193" s="26"/>
      <c r="AB193" s="18"/>
      <c r="AC193" s="18"/>
      <c r="AD193" s="18"/>
      <c r="AE193" s="18"/>
      <c r="AF193" s="18"/>
      <c r="AG193" s="18"/>
      <c r="AH193" s="18"/>
      <c r="AI193" s="26"/>
      <c r="AJ193" s="26"/>
      <c r="AK193" s="26"/>
      <c r="AM193" s="129">
        <f t="shared" si="94"/>
        <v>0</v>
      </c>
      <c r="AN193" s="129">
        <f t="shared" si="94"/>
        <v>0</v>
      </c>
      <c r="AO193" s="129">
        <f t="shared" si="95"/>
        <v>0</v>
      </c>
      <c r="AP193" s="129">
        <f t="shared" si="95"/>
        <v>0</v>
      </c>
      <c r="AQ193" s="129"/>
      <c r="AR193" s="47"/>
    </row>
    <row r="194" spans="1:44" s="14" customFormat="1" ht="12.75" hidden="1">
      <c r="A194" s="56"/>
      <c r="B194" s="43"/>
      <c r="C194" s="44"/>
      <c r="D194" s="44"/>
      <c r="E194" s="22"/>
      <c r="F194" s="26"/>
      <c r="G194" s="26"/>
      <c r="H194" s="18"/>
      <c r="I194" s="26"/>
      <c r="J194" s="18"/>
      <c r="K194" s="26"/>
      <c r="L194" s="18"/>
      <c r="M194" s="26"/>
      <c r="N194" s="18"/>
      <c r="O194" s="26"/>
      <c r="P194" s="18"/>
      <c r="Q194" s="26"/>
      <c r="R194" s="18"/>
      <c r="S194" s="26"/>
      <c r="T194" s="18"/>
      <c r="U194" s="26"/>
      <c r="V194" s="18"/>
      <c r="W194" s="26"/>
      <c r="X194" s="18"/>
      <c r="Y194" s="26"/>
      <c r="Z194" s="18"/>
      <c r="AA194" s="26"/>
      <c r="AB194" s="18"/>
      <c r="AC194" s="18"/>
      <c r="AD194" s="18"/>
      <c r="AE194" s="18"/>
      <c r="AF194" s="18"/>
      <c r="AG194" s="18"/>
      <c r="AH194" s="18"/>
      <c r="AI194" s="26"/>
      <c r="AJ194" s="26"/>
      <c r="AK194" s="26"/>
      <c r="AM194" s="129">
        <f t="shared" si="94"/>
        <v>0</v>
      </c>
      <c r="AN194" s="129">
        <f t="shared" si="94"/>
        <v>0</v>
      </c>
      <c r="AO194" s="129">
        <f t="shared" si="95"/>
        <v>0</v>
      </c>
      <c r="AP194" s="129">
        <f t="shared" si="95"/>
        <v>0</v>
      </c>
      <c r="AQ194" s="129"/>
      <c r="AR194" s="47"/>
    </row>
    <row r="195" spans="1:44" s="14" customFormat="1" ht="12.75" hidden="1">
      <c r="A195" s="20"/>
      <c r="B195" s="19"/>
      <c r="C195" s="19"/>
      <c r="D195" s="19"/>
      <c r="E195" s="20"/>
      <c r="F195" s="21">
        <f>SUM(F191:F194)</f>
        <v>0</v>
      </c>
      <c r="G195" s="21">
        <f aca="true" t="shared" si="96" ref="G195:AK195">SUM(G191:G194)</f>
        <v>0</v>
      </c>
      <c r="H195" s="21">
        <f t="shared" si="96"/>
        <v>0</v>
      </c>
      <c r="I195" s="21">
        <f t="shared" si="96"/>
        <v>0</v>
      </c>
      <c r="J195" s="21">
        <f t="shared" si="96"/>
        <v>0</v>
      </c>
      <c r="K195" s="21">
        <f t="shared" si="96"/>
        <v>0</v>
      </c>
      <c r="L195" s="21">
        <f t="shared" si="96"/>
        <v>0</v>
      </c>
      <c r="M195" s="21">
        <f t="shared" si="96"/>
        <v>0</v>
      </c>
      <c r="N195" s="21">
        <f t="shared" si="96"/>
        <v>0</v>
      </c>
      <c r="O195" s="21">
        <f t="shared" si="96"/>
        <v>0</v>
      </c>
      <c r="P195" s="21">
        <f t="shared" si="96"/>
        <v>0</v>
      </c>
      <c r="Q195" s="21">
        <f t="shared" si="96"/>
        <v>0</v>
      </c>
      <c r="R195" s="21">
        <f t="shared" si="96"/>
        <v>0</v>
      </c>
      <c r="S195" s="21">
        <f t="shared" si="96"/>
        <v>0</v>
      </c>
      <c r="T195" s="21">
        <f t="shared" si="96"/>
        <v>0</v>
      </c>
      <c r="U195" s="21">
        <f t="shared" si="96"/>
        <v>0</v>
      </c>
      <c r="V195" s="21">
        <f t="shared" si="96"/>
        <v>0</v>
      </c>
      <c r="W195" s="21">
        <f t="shared" si="96"/>
        <v>0</v>
      </c>
      <c r="X195" s="21">
        <f t="shared" si="96"/>
        <v>0</v>
      </c>
      <c r="Y195" s="21">
        <f t="shared" si="96"/>
        <v>0</v>
      </c>
      <c r="Z195" s="21">
        <f t="shared" si="96"/>
        <v>0</v>
      </c>
      <c r="AA195" s="21">
        <f t="shared" si="96"/>
        <v>0</v>
      </c>
      <c r="AB195" s="21">
        <f t="shared" si="96"/>
        <v>0</v>
      </c>
      <c r="AC195" s="21">
        <f t="shared" si="96"/>
        <v>0</v>
      </c>
      <c r="AD195" s="21">
        <f t="shared" si="96"/>
        <v>0</v>
      </c>
      <c r="AE195" s="21">
        <f t="shared" si="96"/>
        <v>0</v>
      </c>
      <c r="AF195" s="21">
        <f t="shared" si="96"/>
        <v>0</v>
      </c>
      <c r="AG195" s="21">
        <f t="shared" si="96"/>
        <v>0</v>
      </c>
      <c r="AH195" s="21">
        <f t="shared" si="96"/>
        <v>0</v>
      </c>
      <c r="AI195" s="21">
        <f t="shared" si="96"/>
        <v>0</v>
      </c>
      <c r="AJ195" s="21">
        <f t="shared" si="96"/>
        <v>0</v>
      </c>
      <c r="AK195" s="21">
        <f t="shared" si="96"/>
        <v>0</v>
      </c>
      <c r="AM195" s="21">
        <f>SUM(AM191:AM194)</f>
        <v>0</v>
      </c>
      <c r="AN195" s="21">
        <f>SUM(AN191:AN194)</f>
        <v>0</v>
      </c>
      <c r="AO195" s="21">
        <f>SUM(AO191:AO194)</f>
        <v>0</v>
      </c>
      <c r="AP195" s="21">
        <f>SUM(AP191:AP194)</f>
        <v>0</v>
      </c>
      <c r="AQ195" s="21">
        <f>SUM(AQ191:AQ194)</f>
        <v>0</v>
      </c>
      <c r="AR195" s="169">
        <f>SUM(AM195,AQ195)</f>
        <v>0</v>
      </c>
    </row>
    <row r="196" spans="1:44" s="14" customFormat="1" ht="15">
      <c r="A196" s="64"/>
      <c r="B196" s="226" t="s">
        <v>88</v>
      </c>
      <c r="C196" s="226"/>
      <c r="D196" s="226"/>
      <c r="E196" s="226"/>
      <c r="F196" s="12">
        <f>SUM(F195,F190,F186,F183,F179,F174,F166,F161,F156,F151,F146,F141)</f>
        <v>469</v>
      </c>
      <c r="G196" s="12">
        <f aca="true" t="shared" si="97" ref="G196:AK196">SUM(G195,G190,G186,G183,G179,G174,G166,G161,G156,G151,G146,G141)</f>
        <v>124</v>
      </c>
      <c r="H196" s="12">
        <f t="shared" si="97"/>
        <v>30</v>
      </c>
      <c r="I196" s="12">
        <f t="shared" si="97"/>
        <v>0</v>
      </c>
      <c r="J196" s="12">
        <f t="shared" si="97"/>
        <v>0</v>
      </c>
      <c r="K196" s="12">
        <f t="shared" si="97"/>
        <v>124</v>
      </c>
      <c r="L196" s="12">
        <f t="shared" si="97"/>
        <v>30</v>
      </c>
      <c r="M196" s="12">
        <f t="shared" si="97"/>
        <v>0</v>
      </c>
      <c r="N196" s="12">
        <f t="shared" si="97"/>
        <v>0</v>
      </c>
      <c r="O196" s="12">
        <f t="shared" si="97"/>
        <v>29</v>
      </c>
      <c r="P196" s="12">
        <f t="shared" si="97"/>
        <v>3</v>
      </c>
      <c r="Q196" s="12">
        <f t="shared" si="97"/>
        <v>0</v>
      </c>
      <c r="R196" s="12">
        <f t="shared" si="97"/>
        <v>0</v>
      </c>
      <c r="S196" s="12">
        <f t="shared" si="97"/>
        <v>37</v>
      </c>
      <c r="T196" s="12">
        <f t="shared" si="97"/>
        <v>20</v>
      </c>
      <c r="U196" s="12">
        <f t="shared" si="97"/>
        <v>50</v>
      </c>
      <c r="V196" s="12">
        <f t="shared" si="97"/>
        <v>6</v>
      </c>
      <c r="W196" s="12">
        <f t="shared" si="97"/>
        <v>0</v>
      </c>
      <c r="X196" s="12">
        <f t="shared" si="97"/>
        <v>0</v>
      </c>
      <c r="Y196" s="12">
        <f t="shared" si="97"/>
        <v>0</v>
      </c>
      <c r="Z196" s="12">
        <f t="shared" si="97"/>
        <v>0</v>
      </c>
      <c r="AA196" s="12">
        <f t="shared" si="97"/>
        <v>7</v>
      </c>
      <c r="AB196" s="12">
        <f t="shared" si="97"/>
        <v>1</v>
      </c>
      <c r="AC196" s="12">
        <f t="shared" si="97"/>
        <v>0</v>
      </c>
      <c r="AD196" s="12">
        <f t="shared" si="97"/>
        <v>0</v>
      </c>
      <c r="AE196" s="12">
        <f t="shared" si="97"/>
        <v>0</v>
      </c>
      <c r="AF196" s="12">
        <f t="shared" si="97"/>
        <v>0</v>
      </c>
      <c r="AG196" s="12">
        <f t="shared" si="97"/>
        <v>1</v>
      </c>
      <c r="AH196" s="12">
        <f t="shared" si="97"/>
        <v>0</v>
      </c>
      <c r="AI196" s="12">
        <f t="shared" si="97"/>
        <v>96</v>
      </c>
      <c r="AJ196" s="12">
        <f t="shared" si="97"/>
        <v>58</v>
      </c>
      <c r="AK196" s="12">
        <f t="shared" si="97"/>
        <v>3</v>
      </c>
      <c r="AM196" s="12">
        <f>SUM(AM141,AM146,AM151,AM156,AM161,AM166,AM174,AM179,AM183,AM186,AM190,AM195)</f>
        <v>124</v>
      </c>
      <c r="AN196" s="12">
        <f>SUM(AN141,AN146,AN151,AN156,AN161,AN166,AN174,AN179,AN183,AN186,AN190,AN195)</f>
        <v>30</v>
      </c>
      <c r="AO196" s="12">
        <f>SUM(AO141,AO146,AO151,AO156,AO161,AO166,AO174,AO179,AO183,AO186,AO190,AO195)</f>
        <v>0</v>
      </c>
      <c r="AP196" s="12">
        <f>SUM(AP141,AP146,AP151,AP156,AP161,AP166,AP174,AP179,AP183,AP186,AP190,AP195)</f>
        <v>0</v>
      </c>
      <c r="AQ196" s="12">
        <f>SUM(AQ141,AQ146,AQ151,AQ156,AQ161,AQ166,AQ174,AQ179,AQ183,AQ186,AQ190,AQ195)</f>
        <v>345</v>
      </c>
      <c r="AR196" s="169">
        <f>SUM(AM196,AQ196)</f>
        <v>469</v>
      </c>
    </row>
    <row r="197" spans="1:43" ht="23.25">
      <c r="A197" s="194" t="s">
        <v>36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6"/>
      <c r="AL197" s="102" t="s">
        <v>54</v>
      </c>
      <c r="AM197" s="128"/>
      <c r="AN197" s="128"/>
      <c r="AO197" s="128"/>
      <c r="AP197" s="128"/>
      <c r="AQ197" s="128"/>
    </row>
    <row r="198" spans="1:44" s="14" customFormat="1" ht="12.75">
      <c r="A198" s="153">
        <v>14</v>
      </c>
      <c r="B198" s="210" t="s">
        <v>111</v>
      </c>
      <c r="C198" s="211" t="s">
        <v>112</v>
      </c>
      <c r="D198" s="213" t="s">
        <v>10</v>
      </c>
      <c r="E198" s="162" t="s">
        <v>66</v>
      </c>
      <c r="F198" s="163">
        <v>20</v>
      </c>
      <c r="G198" s="163">
        <v>5</v>
      </c>
      <c r="H198" s="157"/>
      <c r="I198" s="157"/>
      <c r="J198" s="157"/>
      <c r="K198" s="163">
        <v>5</v>
      </c>
      <c r="L198" s="157"/>
      <c r="M198" s="163"/>
      <c r="N198" s="157"/>
      <c r="O198" s="163"/>
      <c r="P198" s="157"/>
      <c r="Q198" s="163"/>
      <c r="R198" s="157"/>
      <c r="S198" s="163"/>
      <c r="T198" s="157"/>
      <c r="U198" s="163"/>
      <c r="V198" s="157"/>
      <c r="W198" s="163"/>
      <c r="X198" s="157"/>
      <c r="Y198" s="163"/>
      <c r="Z198" s="157"/>
      <c r="AA198" s="163">
        <v>5</v>
      </c>
      <c r="AB198" s="157"/>
      <c r="AC198" s="157"/>
      <c r="AD198" s="157"/>
      <c r="AE198" s="157"/>
      <c r="AF198" s="157"/>
      <c r="AG198" s="157"/>
      <c r="AH198" s="157"/>
      <c r="AI198" s="163">
        <v>3</v>
      </c>
      <c r="AJ198" s="163"/>
      <c r="AK198" s="163"/>
      <c r="AM198" s="129">
        <f aca="true" t="shared" si="98" ref="AM198:AN204">SUM(M198,O198,Q198,S198,U198,W198,Y198,AA198,AC198,AE198,AG198)</f>
        <v>5</v>
      </c>
      <c r="AN198" s="129">
        <f t="shared" si="98"/>
        <v>0</v>
      </c>
      <c r="AO198" s="129">
        <f aca="true" t="shared" si="99" ref="AO198:AP204">SUM(I198)</f>
        <v>0</v>
      </c>
      <c r="AP198" s="129">
        <f t="shared" si="99"/>
        <v>0</v>
      </c>
      <c r="AQ198" s="129">
        <v>15</v>
      </c>
      <c r="AR198" s="47"/>
    </row>
    <row r="199" spans="1:44" s="14" customFormat="1" ht="12.75">
      <c r="A199" s="153" t="s">
        <v>63</v>
      </c>
      <c r="B199" s="210"/>
      <c r="C199" s="211"/>
      <c r="D199" s="214"/>
      <c r="E199" s="162" t="s">
        <v>64</v>
      </c>
      <c r="F199" s="163">
        <v>22</v>
      </c>
      <c r="G199" s="163">
        <v>22</v>
      </c>
      <c r="H199" s="157"/>
      <c r="I199" s="157"/>
      <c r="J199" s="157"/>
      <c r="K199" s="163">
        <v>22</v>
      </c>
      <c r="L199" s="157"/>
      <c r="M199" s="163"/>
      <c r="N199" s="157"/>
      <c r="O199" s="163"/>
      <c r="P199" s="157"/>
      <c r="Q199" s="163"/>
      <c r="R199" s="157"/>
      <c r="S199" s="163"/>
      <c r="T199" s="157"/>
      <c r="U199" s="163">
        <v>22</v>
      </c>
      <c r="V199" s="157"/>
      <c r="W199" s="163"/>
      <c r="X199" s="157"/>
      <c r="Y199" s="163"/>
      <c r="Z199" s="157"/>
      <c r="AA199" s="163"/>
      <c r="AB199" s="157"/>
      <c r="AC199" s="157"/>
      <c r="AD199" s="157"/>
      <c r="AE199" s="157"/>
      <c r="AF199" s="157"/>
      <c r="AG199" s="157"/>
      <c r="AH199" s="157"/>
      <c r="AI199" s="163"/>
      <c r="AJ199" s="163"/>
      <c r="AK199" s="163"/>
      <c r="AM199" s="129">
        <f t="shared" si="98"/>
        <v>22</v>
      </c>
      <c r="AN199" s="129">
        <f t="shared" si="98"/>
        <v>0</v>
      </c>
      <c r="AO199" s="129">
        <f t="shared" si="99"/>
        <v>0</v>
      </c>
      <c r="AP199" s="129">
        <f t="shared" si="99"/>
        <v>0</v>
      </c>
      <c r="AQ199" s="129"/>
      <c r="AR199" s="47"/>
    </row>
    <row r="200" spans="1:44" s="14" customFormat="1" ht="12.75">
      <c r="A200" s="153" t="s">
        <v>76</v>
      </c>
      <c r="B200" s="210"/>
      <c r="C200" s="211"/>
      <c r="D200" s="214"/>
      <c r="E200" s="162" t="s">
        <v>65</v>
      </c>
      <c r="F200" s="163">
        <v>32</v>
      </c>
      <c r="G200" s="163">
        <v>29</v>
      </c>
      <c r="H200" s="157">
        <v>3</v>
      </c>
      <c r="I200" s="157"/>
      <c r="J200" s="157"/>
      <c r="K200" s="163">
        <v>29</v>
      </c>
      <c r="L200" s="157">
        <v>3</v>
      </c>
      <c r="M200" s="163"/>
      <c r="N200" s="157"/>
      <c r="O200" s="163"/>
      <c r="P200" s="157"/>
      <c r="Q200" s="163"/>
      <c r="R200" s="157"/>
      <c r="S200" s="163">
        <v>29</v>
      </c>
      <c r="T200" s="157">
        <v>3</v>
      </c>
      <c r="U200" s="163"/>
      <c r="V200" s="157"/>
      <c r="W200" s="163"/>
      <c r="X200" s="157"/>
      <c r="Y200" s="163"/>
      <c r="Z200" s="157"/>
      <c r="AA200" s="163"/>
      <c r="AB200" s="157"/>
      <c r="AC200" s="157"/>
      <c r="AD200" s="157"/>
      <c r="AE200" s="157"/>
      <c r="AF200" s="157"/>
      <c r="AG200" s="157"/>
      <c r="AH200" s="157"/>
      <c r="AI200" s="163">
        <v>15</v>
      </c>
      <c r="AJ200" s="163">
        <v>4</v>
      </c>
      <c r="AK200" s="163"/>
      <c r="AM200" s="129">
        <f>SUM(M200,O200,Q200,S200,U200,W200,Y200,AA200,AC200,AE200,AG200)</f>
        <v>29</v>
      </c>
      <c r="AN200" s="129">
        <f>SUM(N200,P200,R200,T200,V200,X200,Z200,AB200,AD200,AF200,AH200)</f>
        <v>3</v>
      </c>
      <c r="AO200" s="129">
        <f>SUM(I200)</f>
        <v>0</v>
      </c>
      <c r="AP200" s="129">
        <f>SUM(J200)</f>
        <v>0</v>
      </c>
      <c r="AQ200" s="129">
        <v>3</v>
      </c>
      <c r="AR200" s="47"/>
    </row>
    <row r="201" spans="1:44" s="14" customFormat="1" ht="12.75">
      <c r="A201" s="153" t="s">
        <v>77</v>
      </c>
      <c r="B201" s="210"/>
      <c r="C201" s="211"/>
      <c r="D201" s="214"/>
      <c r="E201" s="162" t="s">
        <v>67</v>
      </c>
      <c r="F201" s="163">
        <v>23</v>
      </c>
      <c r="G201" s="163">
        <v>23</v>
      </c>
      <c r="H201" s="157"/>
      <c r="I201" s="157"/>
      <c r="J201" s="157"/>
      <c r="K201" s="163">
        <v>23</v>
      </c>
      <c r="L201" s="157"/>
      <c r="M201" s="163"/>
      <c r="N201" s="157"/>
      <c r="O201" s="163">
        <v>23</v>
      </c>
      <c r="P201" s="157"/>
      <c r="Q201" s="163"/>
      <c r="R201" s="157"/>
      <c r="S201" s="163"/>
      <c r="T201" s="157"/>
      <c r="U201" s="163"/>
      <c r="V201" s="157"/>
      <c r="W201" s="163"/>
      <c r="X201" s="157"/>
      <c r="Y201" s="163"/>
      <c r="Z201" s="157"/>
      <c r="AA201" s="163"/>
      <c r="AB201" s="157"/>
      <c r="AC201" s="157"/>
      <c r="AD201" s="157"/>
      <c r="AE201" s="157"/>
      <c r="AF201" s="157"/>
      <c r="AG201" s="157"/>
      <c r="AH201" s="157"/>
      <c r="AI201" s="163">
        <v>23</v>
      </c>
      <c r="AJ201" s="163">
        <v>23</v>
      </c>
      <c r="AK201" s="163">
        <v>2</v>
      </c>
      <c r="AM201" s="129">
        <f>SUM(M201,O201,Q201,S201,U201,W201,Y201,AA201,AC201,AE201,AG201)</f>
        <v>23</v>
      </c>
      <c r="AN201" s="129">
        <f>SUM(N201,P201,R201,T201,V201,X201,Z201,AB201,AD201,AF201,AH201)</f>
        <v>0</v>
      </c>
      <c r="AO201" s="129">
        <f>SUM(I201)</f>
        <v>0</v>
      </c>
      <c r="AP201" s="129">
        <f>SUM(J201)</f>
        <v>0</v>
      </c>
      <c r="AQ201" s="129"/>
      <c r="AR201" s="47"/>
    </row>
    <row r="202" spans="1:44" s="14" customFormat="1" ht="12.75">
      <c r="A202" s="153"/>
      <c r="B202" s="210"/>
      <c r="C202" s="211"/>
      <c r="D202" s="214"/>
      <c r="E202" s="154" t="s">
        <v>68</v>
      </c>
      <c r="F202" s="163">
        <v>25</v>
      </c>
      <c r="G202" s="163">
        <v>23</v>
      </c>
      <c r="H202" s="157"/>
      <c r="I202" s="157"/>
      <c r="J202" s="157"/>
      <c r="K202" s="163">
        <v>23</v>
      </c>
      <c r="L202" s="157"/>
      <c r="M202" s="163"/>
      <c r="N202" s="157"/>
      <c r="O202" s="163"/>
      <c r="P202" s="157"/>
      <c r="Q202" s="163"/>
      <c r="R202" s="157"/>
      <c r="S202" s="163"/>
      <c r="T202" s="157"/>
      <c r="U202" s="163">
        <v>23</v>
      </c>
      <c r="V202" s="157"/>
      <c r="W202" s="163"/>
      <c r="X202" s="157"/>
      <c r="Y202" s="163"/>
      <c r="Z202" s="157"/>
      <c r="AA202" s="163"/>
      <c r="AB202" s="157"/>
      <c r="AC202" s="157"/>
      <c r="AD202" s="157"/>
      <c r="AE202" s="157"/>
      <c r="AF202" s="157"/>
      <c r="AG202" s="157"/>
      <c r="AH202" s="157"/>
      <c r="AI202" s="163"/>
      <c r="AJ202" s="163">
        <v>1</v>
      </c>
      <c r="AK202" s="163"/>
      <c r="AM202" s="129">
        <f t="shared" si="98"/>
        <v>23</v>
      </c>
      <c r="AN202" s="129">
        <f t="shared" si="98"/>
        <v>0</v>
      </c>
      <c r="AO202" s="129">
        <f t="shared" si="99"/>
        <v>0</v>
      </c>
      <c r="AP202" s="129">
        <f t="shared" si="99"/>
        <v>0</v>
      </c>
      <c r="AQ202" s="129">
        <v>2</v>
      </c>
      <c r="AR202" s="47"/>
    </row>
    <row r="203" spans="1:44" s="14" customFormat="1" ht="12.75">
      <c r="A203" s="122" t="s">
        <v>125</v>
      </c>
      <c r="B203" s="210"/>
      <c r="C203" s="211"/>
      <c r="D203" s="214"/>
      <c r="E203" s="154" t="s">
        <v>69</v>
      </c>
      <c r="F203" s="163">
        <v>19</v>
      </c>
      <c r="G203" s="163"/>
      <c r="H203" s="157"/>
      <c r="I203" s="157"/>
      <c r="J203" s="157"/>
      <c r="K203" s="163"/>
      <c r="L203" s="157"/>
      <c r="M203" s="163"/>
      <c r="N203" s="157"/>
      <c r="O203" s="163"/>
      <c r="P203" s="157"/>
      <c r="Q203" s="163"/>
      <c r="R203" s="157"/>
      <c r="S203" s="163"/>
      <c r="T203" s="157"/>
      <c r="U203" s="163"/>
      <c r="V203" s="157"/>
      <c r="W203" s="163"/>
      <c r="X203" s="157"/>
      <c r="Y203" s="163"/>
      <c r="Z203" s="157"/>
      <c r="AA203" s="163"/>
      <c r="AB203" s="157"/>
      <c r="AC203" s="157"/>
      <c r="AD203" s="157"/>
      <c r="AE203" s="157"/>
      <c r="AF203" s="157"/>
      <c r="AG203" s="157"/>
      <c r="AH203" s="157"/>
      <c r="AI203" s="163"/>
      <c r="AJ203" s="163"/>
      <c r="AK203" s="163"/>
      <c r="AM203" s="129">
        <f t="shared" si="98"/>
        <v>0</v>
      </c>
      <c r="AN203" s="129">
        <f t="shared" si="98"/>
        <v>0</v>
      </c>
      <c r="AO203" s="129">
        <f t="shared" si="99"/>
        <v>0</v>
      </c>
      <c r="AP203" s="129">
        <f t="shared" si="99"/>
        <v>0</v>
      </c>
      <c r="AQ203" s="129">
        <v>19</v>
      </c>
      <c r="AR203" s="47"/>
    </row>
    <row r="204" spans="1:44" s="14" customFormat="1" ht="12.75">
      <c r="A204" s="153"/>
      <c r="B204" s="210"/>
      <c r="C204" s="211"/>
      <c r="D204" s="214"/>
      <c r="E204" s="158" t="s">
        <v>70</v>
      </c>
      <c r="F204" s="163">
        <v>15</v>
      </c>
      <c r="G204" s="163"/>
      <c r="H204" s="157"/>
      <c r="I204" s="157"/>
      <c r="J204" s="157"/>
      <c r="K204" s="163"/>
      <c r="L204" s="157"/>
      <c r="M204" s="163"/>
      <c r="N204" s="157"/>
      <c r="O204" s="163"/>
      <c r="P204" s="157"/>
      <c r="Q204" s="163"/>
      <c r="R204" s="157"/>
      <c r="S204" s="163"/>
      <c r="T204" s="157"/>
      <c r="U204" s="163"/>
      <c r="V204" s="157"/>
      <c r="W204" s="163"/>
      <c r="X204" s="157"/>
      <c r="Y204" s="163"/>
      <c r="Z204" s="157"/>
      <c r="AA204" s="163"/>
      <c r="AB204" s="157"/>
      <c r="AC204" s="157"/>
      <c r="AD204" s="157"/>
      <c r="AE204" s="157"/>
      <c r="AF204" s="157"/>
      <c r="AG204" s="157"/>
      <c r="AH204" s="157"/>
      <c r="AI204" s="163"/>
      <c r="AJ204" s="163"/>
      <c r="AK204" s="163"/>
      <c r="AM204" s="129">
        <f t="shared" si="98"/>
        <v>0</v>
      </c>
      <c r="AN204" s="129">
        <f t="shared" si="98"/>
        <v>0</v>
      </c>
      <c r="AO204" s="129">
        <f t="shared" si="99"/>
        <v>0</v>
      </c>
      <c r="AP204" s="129">
        <f t="shared" si="99"/>
        <v>0</v>
      </c>
      <c r="AQ204" s="129">
        <v>15</v>
      </c>
      <c r="AR204" s="47"/>
    </row>
    <row r="205" spans="1:44" s="14" customFormat="1" ht="15">
      <c r="A205" s="20"/>
      <c r="B205" s="11"/>
      <c r="C205" s="34"/>
      <c r="D205" s="34"/>
      <c r="E205" s="35"/>
      <c r="F205" s="36">
        <f>SUM(F198:F204)</f>
        <v>156</v>
      </c>
      <c r="G205" s="36">
        <f aca="true" t="shared" si="100" ref="G205:AK205">SUM(G198:G204)</f>
        <v>102</v>
      </c>
      <c r="H205" s="36">
        <f t="shared" si="100"/>
        <v>3</v>
      </c>
      <c r="I205" s="36">
        <f t="shared" si="100"/>
        <v>0</v>
      </c>
      <c r="J205" s="36">
        <f t="shared" si="100"/>
        <v>0</v>
      </c>
      <c r="K205" s="36">
        <f t="shared" si="100"/>
        <v>102</v>
      </c>
      <c r="L205" s="36">
        <f t="shared" si="100"/>
        <v>3</v>
      </c>
      <c r="M205" s="36">
        <f t="shared" si="100"/>
        <v>0</v>
      </c>
      <c r="N205" s="36">
        <f t="shared" si="100"/>
        <v>0</v>
      </c>
      <c r="O205" s="36">
        <f t="shared" si="100"/>
        <v>23</v>
      </c>
      <c r="P205" s="36">
        <f t="shared" si="100"/>
        <v>0</v>
      </c>
      <c r="Q205" s="36">
        <f t="shared" si="100"/>
        <v>0</v>
      </c>
      <c r="R205" s="36">
        <f t="shared" si="100"/>
        <v>0</v>
      </c>
      <c r="S205" s="36">
        <f t="shared" si="100"/>
        <v>29</v>
      </c>
      <c r="T205" s="36">
        <f t="shared" si="100"/>
        <v>3</v>
      </c>
      <c r="U205" s="36">
        <f t="shared" si="100"/>
        <v>45</v>
      </c>
      <c r="V205" s="36">
        <f t="shared" si="100"/>
        <v>0</v>
      </c>
      <c r="W205" s="36">
        <f t="shared" si="100"/>
        <v>0</v>
      </c>
      <c r="X205" s="36">
        <f t="shared" si="100"/>
        <v>0</v>
      </c>
      <c r="Y205" s="36">
        <f t="shared" si="100"/>
        <v>0</v>
      </c>
      <c r="Z205" s="36">
        <f t="shared" si="100"/>
        <v>0</v>
      </c>
      <c r="AA205" s="36">
        <f t="shared" si="100"/>
        <v>5</v>
      </c>
      <c r="AB205" s="36">
        <f t="shared" si="100"/>
        <v>0</v>
      </c>
      <c r="AC205" s="36">
        <f t="shared" si="100"/>
        <v>0</v>
      </c>
      <c r="AD205" s="36">
        <f t="shared" si="100"/>
        <v>0</v>
      </c>
      <c r="AE205" s="36">
        <f t="shared" si="100"/>
        <v>0</v>
      </c>
      <c r="AF205" s="36">
        <f t="shared" si="100"/>
        <v>0</v>
      </c>
      <c r="AG205" s="36">
        <f t="shared" si="100"/>
        <v>0</v>
      </c>
      <c r="AH205" s="36">
        <f t="shared" si="100"/>
        <v>0</v>
      </c>
      <c r="AI205" s="36">
        <f t="shared" si="100"/>
        <v>41</v>
      </c>
      <c r="AJ205" s="36">
        <f t="shared" si="100"/>
        <v>28</v>
      </c>
      <c r="AK205" s="36">
        <f t="shared" si="100"/>
        <v>2</v>
      </c>
      <c r="AM205" s="21">
        <f>SUM(AM198:AM204)</f>
        <v>102</v>
      </c>
      <c r="AN205" s="21">
        <f>SUM(AN198:AN204)</f>
        <v>3</v>
      </c>
      <c r="AO205" s="21">
        <f>SUM(AO198:AO204)</f>
        <v>0</v>
      </c>
      <c r="AP205" s="21">
        <f>SUM(AP198:AP204)</f>
        <v>0</v>
      </c>
      <c r="AQ205" s="21">
        <f>SUM(AQ198:AQ204)</f>
        <v>54</v>
      </c>
      <c r="AR205" s="169">
        <f>SUM(AM205,AQ205)</f>
        <v>156</v>
      </c>
    </row>
    <row r="206" spans="1:44" s="14" customFormat="1" ht="12.75">
      <c r="A206" s="153">
        <v>15</v>
      </c>
      <c r="B206" s="210" t="s">
        <v>113</v>
      </c>
      <c r="C206" s="211" t="s">
        <v>114</v>
      </c>
      <c r="D206" s="213" t="s">
        <v>10</v>
      </c>
      <c r="E206" s="154" t="s">
        <v>69</v>
      </c>
      <c r="F206" s="163">
        <v>23</v>
      </c>
      <c r="G206" s="163"/>
      <c r="H206" s="157"/>
      <c r="I206" s="157"/>
      <c r="J206" s="157"/>
      <c r="K206" s="163"/>
      <c r="L206" s="157"/>
      <c r="M206" s="163"/>
      <c r="N206" s="157"/>
      <c r="O206" s="163"/>
      <c r="P206" s="157"/>
      <c r="Q206" s="163"/>
      <c r="R206" s="157"/>
      <c r="S206" s="163"/>
      <c r="T206" s="157"/>
      <c r="U206" s="163"/>
      <c r="V206" s="157"/>
      <c r="W206" s="163"/>
      <c r="X206" s="157"/>
      <c r="Y206" s="163"/>
      <c r="Z206" s="157"/>
      <c r="AA206" s="163"/>
      <c r="AB206" s="157"/>
      <c r="AC206" s="157"/>
      <c r="AD206" s="157"/>
      <c r="AE206" s="157"/>
      <c r="AF206" s="157"/>
      <c r="AG206" s="157"/>
      <c r="AH206" s="157"/>
      <c r="AI206" s="163"/>
      <c r="AJ206" s="163"/>
      <c r="AK206" s="163"/>
      <c r="AM206" s="129">
        <f aca="true" t="shared" si="101" ref="AM206:AN209">SUM(M206,O206,Q206,S206,U206,W206,Y206,AA206,AC206,AE206,AG206)</f>
        <v>0</v>
      </c>
      <c r="AN206" s="129">
        <f t="shared" si="101"/>
        <v>0</v>
      </c>
      <c r="AO206" s="129">
        <f aca="true" t="shared" si="102" ref="AO206:AP209">SUM(I206)</f>
        <v>0</v>
      </c>
      <c r="AP206" s="129">
        <f t="shared" si="102"/>
        <v>0</v>
      </c>
      <c r="AQ206" s="129">
        <v>23</v>
      </c>
      <c r="AR206" s="47"/>
    </row>
    <row r="207" spans="1:44" s="14" customFormat="1" ht="12.75">
      <c r="A207" s="153" t="s">
        <v>63</v>
      </c>
      <c r="B207" s="210"/>
      <c r="C207" s="211"/>
      <c r="D207" s="214"/>
      <c r="E207" s="154"/>
      <c r="F207" s="163"/>
      <c r="G207" s="163"/>
      <c r="H207" s="157"/>
      <c r="I207" s="157"/>
      <c r="J207" s="157"/>
      <c r="K207" s="163"/>
      <c r="L207" s="157"/>
      <c r="M207" s="163"/>
      <c r="N207" s="157"/>
      <c r="O207" s="163"/>
      <c r="P207" s="157"/>
      <c r="Q207" s="163"/>
      <c r="R207" s="157"/>
      <c r="S207" s="163"/>
      <c r="T207" s="157"/>
      <c r="U207" s="163"/>
      <c r="V207" s="157"/>
      <c r="W207" s="163"/>
      <c r="X207" s="157"/>
      <c r="Y207" s="163"/>
      <c r="Z207" s="157"/>
      <c r="AA207" s="163"/>
      <c r="AB207" s="157"/>
      <c r="AC207" s="157"/>
      <c r="AD207" s="157"/>
      <c r="AE207" s="157"/>
      <c r="AF207" s="157"/>
      <c r="AG207" s="157"/>
      <c r="AH207" s="157"/>
      <c r="AI207" s="163"/>
      <c r="AJ207" s="163"/>
      <c r="AK207" s="163"/>
      <c r="AM207" s="129">
        <f t="shared" si="101"/>
        <v>0</v>
      </c>
      <c r="AN207" s="129">
        <f t="shared" si="101"/>
        <v>0</v>
      </c>
      <c r="AO207" s="129">
        <f t="shared" si="102"/>
        <v>0</v>
      </c>
      <c r="AP207" s="129">
        <f t="shared" si="102"/>
        <v>0</v>
      </c>
      <c r="AQ207" s="129"/>
      <c r="AR207" s="47"/>
    </row>
    <row r="208" spans="1:44" s="14" customFormat="1" ht="12.75">
      <c r="A208" s="153" t="s">
        <v>76</v>
      </c>
      <c r="B208" s="210"/>
      <c r="C208" s="211"/>
      <c r="D208" s="214"/>
      <c r="E208" s="154"/>
      <c r="F208" s="163"/>
      <c r="G208" s="163"/>
      <c r="H208" s="157"/>
      <c r="I208" s="157"/>
      <c r="J208" s="157"/>
      <c r="K208" s="163"/>
      <c r="L208" s="157"/>
      <c r="M208" s="163"/>
      <c r="N208" s="157"/>
      <c r="O208" s="163"/>
      <c r="P208" s="157"/>
      <c r="Q208" s="163"/>
      <c r="R208" s="157"/>
      <c r="S208" s="163"/>
      <c r="T208" s="157"/>
      <c r="U208" s="163"/>
      <c r="V208" s="157"/>
      <c r="W208" s="163"/>
      <c r="X208" s="157"/>
      <c r="Y208" s="163"/>
      <c r="Z208" s="157"/>
      <c r="AA208" s="163"/>
      <c r="AB208" s="157"/>
      <c r="AC208" s="157"/>
      <c r="AD208" s="157"/>
      <c r="AE208" s="157"/>
      <c r="AF208" s="157"/>
      <c r="AG208" s="157"/>
      <c r="AH208" s="157"/>
      <c r="AI208" s="163"/>
      <c r="AJ208" s="163"/>
      <c r="AK208" s="163"/>
      <c r="AM208" s="129">
        <f t="shared" si="101"/>
        <v>0</v>
      </c>
      <c r="AN208" s="129">
        <f t="shared" si="101"/>
        <v>0</v>
      </c>
      <c r="AO208" s="129">
        <f t="shared" si="102"/>
        <v>0</v>
      </c>
      <c r="AP208" s="129">
        <f t="shared" si="102"/>
        <v>0</v>
      </c>
      <c r="AQ208" s="129"/>
      <c r="AR208" s="47"/>
    </row>
    <row r="209" spans="1:44" s="14" customFormat="1" ht="12.75">
      <c r="A209" s="153" t="s">
        <v>77</v>
      </c>
      <c r="B209" s="210"/>
      <c r="C209" s="211"/>
      <c r="D209" s="214"/>
      <c r="E209" s="154"/>
      <c r="F209" s="163"/>
      <c r="G209" s="163"/>
      <c r="H209" s="157"/>
      <c r="I209" s="157"/>
      <c r="J209" s="157"/>
      <c r="K209" s="163"/>
      <c r="L209" s="157"/>
      <c r="M209" s="163"/>
      <c r="N209" s="157"/>
      <c r="O209" s="163"/>
      <c r="P209" s="157"/>
      <c r="Q209" s="163"/>
      <c r="R209" s="157"/>
      <c r="S209" s="163"/>
      <c r="T209" s="157"/>
      <c r="U209" s="163"/>
      <c r="V209" s="157"/>
      <c r="W209" s="163"/>
      <c r="X209" s="157"/>
      <c r="Y209" s="163"/>
      <c r="Z209" s="157"/>
      <c r="AA209" s="163"/>
      <c r="AB209" s="157"/>
      <c r="AC209" s="157"/>
      <c r="AD209" s="157"/>
      <c r="AE209" s="157"/>
      <c r="AF209" s="157"/>
      <c r="AG209" s="157"/>
      <c r="AH209" s="157"/>
      <c r="AI209" s="157"/>
      <c r="AJ209" s="163"/>
      <c r="AK209" s="163"/>
      <c r="AM209" s="129">
        <f t="shared" si="101"/>
        <v>0</v>
      </c>
      <c r="AN209" s="129">
        <f t="shared" si="101"/>
        <v>0</v>
      </c>
      <c r="AO209" s="129">
        <f t="shared" si="102"/>
        <v>0</v>
      </c>
      <c r="AP209" s="129">
        <f t="shared" si="102"/>
        <v>0</v>
      </c>
      <c r="AQ209" s="129"/>
      <c r="AR209" s="47"/>
    </row>
    <row r="210" spans="1:44" s="14" customFormat="1" ht="17.25" customHeight="1">
      <c r="A210" s="20"/>
      <c r="B210" s="7"/>
      <c r="C210" s="8"/>
      <c r="D210" s="8"/>
      <c r="E210" s="35"/>
      <c r="F210" s="36">
        <f aca="true" t="shared" si="103" ref="F210:AK210">SUM(F206:F209)</f>
        <v>23</v>
      </c>
      <c r="G210" s="36">
        <f t="shared" si="103"/>
        <v>0</v>
      </c>
      <c r="H210" s="36">
        <f t="shared" si="103"/>
        <v>0</v>
      </c>
      <c r="I210" s="36">
        <f t="shared" si="103"/>
        <v>0</v>
      </c>
      <c r="J210" s="36">
        <f t="shared" si="103"/>
        <v>0</v>
      </c>
      <c r="K210" s="36">
        <f t="shared" si="103"/>
        <v>0</v>
      </c>
      <c r="L210" s="36">
        <f t="shared" si="103"/>
        <v>0</v>
      </c>
      <c r="M210" s="36">
        <f t="shared" si="103"/>
        <v>0</v>
      </c>
      <c r="N210" s="36">
        <f t="shared" si="103"/>
        <v>0</v>
      </c>
      <c r="O210" s="36">
        <f t="shared" si="103"/>
        <v>0</v>
      </c>
      <c r="P210" s="36">
        <f t="shared" si="103"/>
        <v>0</v>
      </c>
      <c r="Q210" s="36">
        <f t="shared" si="103"/>
        <v>0</v>
      </c>
      <c r="R210" s="36">
        <f t="shared" si="103"/>
        <v>0</v>
      </c>
      <c r="S210" s="36">
        <f t="shared" si="103"/>
        <v>0</v>
      </c>
      <c r="T210" s="36">
        <f t="shared" si="103"/>
        <v>0</v>
      </c>
      <c r="U210" s="36">
        <f t="shared" si="103"/>
        <v>0</v>
      </c>
      <c r="V210" s="36">
        <f t="shared" si="103"/>
        <v>0</v>
      </c>
      <c r="W210" s="36">
        <f t="shared" si="103"/>
        <v>0</v>
      </c>
      <c r="X210" s="36">
        <f t="shared" si="103"/>
        <v>0</v>
      </c>
      <c r="Y210" s="36">
        <f t="shared" si="103"/>
        <v>0</v>
      </c>
      <c r="Z210" s="36">
        <f t="shared" si="103"/>
        <v>0</v>
      </c>
      <c r="AA210" s="36">
        <f t="shared" si="103"/>
        <v>0</v>
      </c>
      <c r="AB210" s="36">
        <f t="shared" si="103"/>
        <v>0</v>
      </c>
      <c r="AC210" s="36">
        <f t="shared" si="103"/>
        <v>0</v>
      </c>
      <c r="AD210" s="36">
        <f t="shared" si="103"/>
        <v>0</v>
      </c>
      <c r="AE210" s="36">
        <f t="shared" si="103"/>
        <v>0</v>
      </c>
      <c r="AF210" s="36">
        <f t="shared" si="103"/>
        <v>0</v>
      </c>
      <c r="AG210" s="36">
        <f t="shared" si="103"/>
        <v>0</v>
      </c>
      <c r="AH210" s="36">
        <f t="shared" si="103"/>
        <v>0</v>
      </c>
      <c r="AI210" s="36">
        <f t="shared" si="103"/>
        <v>0</v>
      </c>
      <c r="AJ210" s="36">
        <f t="shared" si="103"/>
        <v>0</v>
      </c>
      <c r="AK210" s="36">
        <f t="shared" si="103"/>
        <v>0</v>
      </c>
      <c r="AM210" s="21">
        <f>SUM(AM206:AM209)</f>
        <v>0</v>
      </c>
      <c r="AN210" s="21">
        <f>SUM(AN206:AN209)</f>
        <v>0</v>
      </c>
      <c r="AO210" s="21">
        <f>SUM(AO206:AO209)</f>
        <v>0</v>
      </c>
      <c r="AP210" s="21">
        <f>SUM(AP206:AP209)</f>
        <v>0</v>
      </c>
      <c r="AQ210" s="21">
        <f>SUM(AQ206:AQ209)</f>
        <v>23</v>
      </c>
      <c r="AR210" s="169">
        <f>SUM(AM210,AQ210)</f>
        <v>23</v>
      </c>
    </row>
    <row r="211" spans="1:44" s="14" customFormat="1" ht="12.75">
      <c r="A211" s="153">
        <v>16</v>
      </c>
      <c r="B211" s="227" t="s">
        <v>115</v>
      </c>
      <c r="C211" s="213" t="s">
        <v>116</v>
      </c>
      <c r="D211" s="213" t="s">
        <v>10</v>
      </c>
      <c r="E211" s="162" t="s">
        <v>66</v>
      </c>
      <c r="F211" s="157">
        <v>18</v>
      </c>
      <c r="G211" s="157">
        <v>11</v>
      </c>
      <c r="H211" s="157">
        <v>3</v>
      </c>
      <c r="I211" s="157"/>
      <c r="J211" s="157"/>
      <c r="K211" s="157">
        <v>11</v>
      </c>
      <c r="L211" s="157">
        <v>3</v>
      </c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>
        <v>10</v>
      </c>
      <c r="AB211" s="157">
        <v>3</v>
      </c>
      <c r="AC211" s="157"/>
      <c r="AD211" s="157"/>
      <c r="AE211" s="157"/>
      <c r="AF211" s="157"/>
      <c r="AG211" s="157">
        <v>1</v>
      </c>
      <c r="AH211" s="157"/>
      <c r="AI211" s="157"/>
      <c r="AJ211" s="157">
        <v>2</v>
      </c>
      <c r="AK211" s="157">
        <v>2</v>
      </c>
      <c r="AM211" s="129">
        <f aca="true" t="shared" si="104" ref="AM211:AN215">SUM(M211,O211,Q211,S211,U211,W211,Y211,AA211,AC211,AE211,AG211)</f>
        <v>11</v>
      </c>
      <c r="AN211" s="129">
        <f t="shared" si="104"/>
        <v>3</v>
      </c>
      <c r="AO211" s="129">
        <f aca="true" t="shared" si="105" ref="AO211:AP215">SUM(I211)</f>
        <v>0</v>
      </c>
      <c r="AP211" s="129">
        <f t="shared" si="105"/>
        <v>0</v>
      </c>
      <c r="AQ211" s="129">
        <v>7</v>
      </c>
      <c r="AR211" s="47"/>
    </row>
    <row r="212" spans="1:44" s="14" customFormat="1" ht="12.75">
      <c r="A212" s="153" t="s">
        <v>63</v>
      </c>
      <c r="B212" s="228"/>
      <c r="C212" s="214"/>
      <c r="D212" s="214"/>
      <c r="E212" s="162" t="s">
        <v>64</v>
      </c>
      <c r="F212" s="157">
        <v>21</v>
      </c>
      <c r="G212" s="157">
        <v>21</v>
      </c>
      <c r="H212" s="157"/>
      <c r="I212" s="157"/>
      <c r="J212" s="157"/>
      <c r="K212" s="157">
        <v>21</v>
      </c>
      <c r="L212" s="157"/>
      <c r="M212" s="157"/>
      <c r="N212" s="157"/>
      <c r="O212" s="157"/>
      <c r="P212" s="157"/>
      <c r="Q212" s="157"/>
      <c r="R212" s="157"/>
      <c r="S212" s="157"/>
      <c r="T212" s="157"/>
      <c r="U212" s="157">
        <v>21</v>
      </c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>
        <v>21</v>
      </c>
      <c r="AJ212" s="157">
        <v>18</v>
      </c>
      <c r="AK212" s="157"/>
      <c r="AM212" s="129">
        <f t="shared" si="104"/>
        <v>21</v>
      </c>
      <c r="AN212" s="129">
        <f t="shared" si="104"/>
        <v>0</v>
      </c>
      <c r="AO212" s="129">
        <f t="shared" si="105"/>
        <v>0</v>
      </c>
      <c r="AP212" s="129">
        <f t="shared" si="105"/>
        <v>0</v>
      </c>
      <c r="AQ212" s="129"/>
      <c r="AR212" s="47"/>
    </row>
    <row r="213" spans="1:44" s="14" customFormat="1" ht="12.75">
      <c r="A213" s="153" t="s">
        <v>76</v>
      </c>
      <c r="B213" s="228"/>
      <c r="C213" s="214"/>
      <c r="D213" s="214"/>
      <c r="E213" s="162" t="s">
        <v>65</v>
      </c>
      <c r="F213" s="157">
        <v>32</v>
      </c>
      <c r="G213" s="157">
        <v>32</v>
      </c>
      <c r="H213" s="157">
        <v>19</v>
      </c>
      <c r="I213" s="157"/>
      <c r="J213" s="157"/>
      <c r="K213" s="157">
        <v>32</v>
      </c>
      <c r="L213" s="157">
        <v>19</v>
      </c>
      <c r="M213" s="157"/>
      <c r="N213" s="157"/>
      <c r="O213" s="157"/>
      <c r="P213" s="157"/>
      <c r="Q213" s="157"/>
      <c r="R213" s="157"/>
      <c r="S213" s="157">
        <v>32</v>
      </c>
      <c r="T213" s="157">
        <v>19</v>
      </c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>
        <v>23</v>
      </c>
      <c r="AJ213" s="157">
        <v>4</v>
      </c>
      <c r="AK213" s="157"/>
      <c r="AM213" s="129">
        <f t="shared" si="104"/>
        <v>32</v>
      </c>
      <c r="AN213" s="129">
        <f t="shared" si="104"/>
        <v>19</v>
      </c>
      <c r="AO213" s="129">
        <f t="shared" si="105"/>
        <v>0</v>
      </c>
      <c r="AP213" s="129">
        <f t="shared" si="105"/>
        <v>0</v>
      </c>
      <c r="AQ213" s="129"/>
      <c r="AR213" s="47"/>
    </row>
    <row r="214" spans="1:44" s="14" customFormat="1" ht="12.75">
      <c r="A214" s="153"/>
      <c r="B214" s="228"/>
      <c r="C214" s="214"/>
      <c r="D214" s="214"/>
      <c r="E214" s="162" t="s">
        <v>67</v>
      </c>
      <c r="F214" s="157">
        <v>22</v>
      </c>
      <c r="G214" s="157">
        <v>22</v>
      </c>
      <c r="H214" s="157"/>
      <c r="I214" s="157"/>
      <c r="J214" s="157"/>
      <c r="K214" s="157">
        <v>22</v>
      </c>
      <c r="L214" s="157"/>
      <c r="M214" s="157"/>
      <c r="N214" s="157"/>
      <c r="O214" s="157">
        <v>22</v>
      </c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>
        <v>19</v>
      </c>
      <c r="AJ214" s="157">
        <v>16</v>
      </c>
      <c r="AK214" s="157"/>
      <c r="AM214" s="129">
        <f t="shared" si="104"/>
        <v>22</v>
      </c>
      <c r="AN214" s="129">
        <f t="shared" si="104"/>
        <v>0</v>
      </c>
      <c r="AO214" s="129">
        <f t="shared" si="105"/>
        <v>0</v>
      </c>
      <c r="AP214" s="129">
        <f t="shared" si="105"/>
        <v>0</v>
      </c>
      <c r="AQ214" s="129"/>
      <c r="AR214" s="47"/>
    </row>
    <row r="215" spans="1:44" s="14" customFormat="1" ht="12.75">
      <c r="A215" s="122" t="s">
        <v>125</v>
      </c>
      <c r="B215" s="228"/>
      <c r="C215" s="214"/>
      <c r="D215" s="214"/>
      <c r="E215" s="154" t="s">
        <v>68</v>
      </c>
      <c r="F215" s="157">
        <v>20</v>
      </c>
      <c r="G215" s="157">
        <v>19</v>
      </c>
      <c r="H215" s="157"/>
      <c r="I215" s="157"/>
      <c r="J215" s="157"/>
      <c r="K215" s="157">
        <v>19</v>
      </c>
      <c r="L215" s="157"/>
      <c r="M215" s="157"/>
      <c r="N215" s="157"/>
      <c r="O215" s="157"/>
      <c r="P215" s="157"/>
      <c r="Q215" s="157"/>
      <c r="R215" s="157"/>
      <c r="S215" s="157"/>
      <c r="T215" s="157"/>
      <c r="U215" s="157">
        <v>19</v>
      </c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M215" s="129">
        <f t="shared" si="104"/>
        <v>19</v>
      </c>
      <c r="AN215" s="129">
        <f t="shared" si="104"/>
        <v>0</v>
      </c>
      <c r="AO215" s="129">
        <f t="shared" si="105"/>
        <v>0</v>
      </c>
      <c r="AP215" s="129">
        <f t="shared" si="105"/>
        <v>0</v>
      </c>
      <c r="AQ215" s="129">
        <v>1</v>
      </c>
      <c r="AR215" s="47"/>
    </row>
    <row r="216" spans="1:44" s="14" customFormat="1" ht="12.75">
      <c r="A216" s="20"/>
      <c r="B216" s="19"/>
      <c r="C216" s="19"/>
      <c r="D216" s="19"/>
      <c r="E216" s="20"/>
      <c r="F216" s="21">
        <f aca="true" t="shared" si="106" ref="F216:AK216">SUM(F211:F215)</f>
        <v>113</v>
      </c>
      <c r="G216" s="21">
        <f t="shared" si="106"/>
        <v>105</v>
      </c>
      <c r="H216" s="21">
        <f t="shared" si="106"/>
        <v>22</v>
      </c>
      <c r="I216" s="21">
        <f t="shared" si="106"/>
        <v>0</v>
      </c>
      <c r="J216" s="21">
        <f t="shared" si="106"/>
        <v>0</v>
      </c>
      <c r="K216" s="21">
        <f t="shared" si="106"/>
        <v>105</v>
      </c>
      <c r="L216" s="21">
        <f t="shared" si="106"/>
        <v>22</v>
      </c>
      <c r="M216" s="21">
        <f t="shared" si="106"/>
        <v>0</v>
      </c>
      <c r="N216" s="21">
        <f t="shared" si="106"/>
        <v>0</v>
      </c>
      <c r="O216" s="21">
        <f t="shared" si="106"/>
        <v>22</v>
      </c>
      <c r="P216" s="21">
        <f t="shared" si="106"/>
        <v>0</v>
      </c>
      <c r="Q216" s="21">
        <f t="shared" si="106"/>
        <v>0</v>
      </c>
      <c r="R216" s="21">
        <f t="shared" si="106"/>
        <v>0</v>
      </c>
      <c r="S216" s="21">
        <f t="shared" si="106"/>
        <v>32</v>
      </c>
      <c r="T216" s="21">
        <f t="shared" si="106"/>
        <v>19</v>
      </c>
      <c r="U216" s="21">
        <f t="shared" si="106"/>
        <v>40</v>
      </c>
      <c r="V216" s="21">
        <f t="shared" si="106"/>
        <v>0</v>
      </c>
      <c r="W216" s="21">
        <f t="shared" si="106"/>
        <v>0</v>
      </c>
      <c r="X216" s="21">
        <f t="shared" si="106"/>
        <v>0</v>
      </c>
      <c r="Y216" s="21">
        <f t="shared" si="106"/>
        <v>0</v>
      </c>
      <c r="Z216" s="21">
        <f t="shared" si="106"/>
        <v>0</v>
      </c>
      <c r="AA216" s="21">
        <f t="shared" si="106"/>
        <v>10</v>
      </c>
      <c r="AB216" s="21">
        <f aca="true" t="shared" si="107" ref="AB216:AH216">SUM(AB211:AB215)</f>
        <v>3</v>
      </c>
      <c r="AC216" s="21">
        <f t="shared" si="107"/>
        <v>0</v>
      </c>
      <c r="AD216" s="21">
        <f t="shared" si="107"/>
        <v>0</v>
      </c>
      <c r="AE216" s="21">
        <f t="shared" si="107"/>
        <v>0</v>
      </c>
      <c r="AF216" s="21">
        <f t="shared" si="107"/>
        <v>0</v>
      </c>
      <c r="AG216" s="21">
        <f t="shared" si="107"/>
        <v>1</v>
      </c>
      <c r="AH216" s="21">
        <f t="shared" si="107"/>
        <v>0</v>
      </c>
      <c r="AI216" s="21">
        <f t="shared" si="106"/>
        <v>63</v>
      </c>
      <c r="AJ216" s="21">
        <f t="shared" si="106"/>
        <v>40</v>
      </c>
      <c r="AK216" s="21">
        <f t="shared" si="106"/>
        <v>2</v>
      </c>
      <c r="AM216" s="21">
        <f>SUM(AM211:AM215)</f>
        <v>105</v>
      </c>
      <c r="AN216" s="21">
        <f>SUM(AN211:AN215)</f>
        <v>22</v>
      </c>
      <c r="AO216" s="21">
        <f>SUM(AO211:AO215)</f>
        <v>0</v>
      </c>
      <c r="AP216" s="21">
        <f>SUM(AP211:AP215)</f>
        <v>0</v>
      </c>
      <c r="AQ216" s="21">
        <f>SUM(AQ211:AQ215)</f>
        <v>8</v>
      </c>
      <c r="AR216" s="169">
        <f>SUM(AM216,AQ216)</f>
        <v>113</v>
      </c>
    </row>
    <row r="217" spans="1:44" s="14" customFormat="1" ht="12.75">
      <c r="A217" s="153">
        <v>17</v>
      </c>
      <c r="B217" s="210" t="s">
        <v>123</v>
      </c>
      <c r="C217" s="211" t="s">
        <v>124</v>
      </c>
      <c r="D217" s="213" t="s">
        <v>10</v>
      </c>
      <c r="E217" s="158" t="s">
        <v>70</v>
      </c>
      <c r="F217" s="163">
        <v>30</v>
      </c>
      <c r="G217" s="163"/>
      <c r="H217" s="157"/>
      <c r="I217" s="157"/>
      <c r="J217" s="157"/>
      <c r="K217" s="163"/>
      <c r="L217" s="157"/>
      <c r="M217" s="163"/>
      <c r="N217" s="157"/>
      <c r="O217" s="163"/>
      <c r="P217" s="157"/>
      <c r="Q217" s="163"/>
      <c r="R217" s="157"/>
      <c r="S217" s="163"/>
      <c r="T217" s="157"/>
      <c r="U217" s="163"/>
      <c r="V217" s="157"/>
      <c r="W217" s="163"/>
      <c r="X217" s="157"/>
      <c r="Y217" s="163"/>
      <c r="Z217" s="157"/>
      <c r="AA217" s="163"/>
      <c r="AB217" s="157"/>
      <c r="AC217" s="157"/>
      <c r="AD217" s="157"/>
      <c r="AE217" s="157"/>
      <c r="AF217" s="157"/>
      <c r="AG217" s="157"/>
      <c r="AH217" s="157"/>
      <c r="AI217" s="163"/>
      <c r="AJ217" s="163"/>
      <c r="AK217" s="163"/>
      <c r="AM217" s="129">
        <f aca="true" t="shared" si="108" ref="AM217:AN220">SUM(M217,O217,Q217,S217,U217,W217,Y217,AA217,AC217,AE217,AG217)</f>
        <v>0</v>
      </c>
      <c r="AN217" s="129">
        <f t="shared" si="108"/>
        <v>0</v>
      </c>
      <c r="AO217" s="129">
        <f aca="true" t="shared" si="109" ref="AO217:AP220">SUM(I217)</f>
        <v>0</v>
      </c>
      <c r="AP217" s="129">
        <f t="shared" si="109"/>
        <v>0</v>
      </c>
      <c r="AQ217" s="129">
        <v>30</v>
      </c>
      <c r="AR217" s="47"/>
    </row>
    <row r="218" spans="1:44" s="14" customFormat="1" ht="12.75">
      <c r="A218" s="153" t="s">
        <v>63</v>
      </c>
      <c r="B218" s="210"/>
      <c r="C218" s="211"/>
      <c r="D218" s="214"/>
      <c r="E218" s="154" t="s">
        <v>69</v>
      </c>
      <c r="F218" s="163">
        <v>21</v>
      </c>
      <c r="G218" s="163"/>
      <c r="H218" s="157"/>
      <c r="I218" s="157"/>
      <c r="J218" s="157"/>
      <c r="K218" s="163"/>
      <c r="L218" s="157"/>
      <c r="M218" s="163"/>
      <c r="N218" s="157"/>
      <c r="O218" s="163"/>
      <c r="P218" s="157"/>
      <c r="Q218" s="163"/>
      <c r="R218" s="157"/>
      <c r="S218" s="163"/>
      <c r="T218" s="157"/>
      <c r="U218" s="163"/>
      <c r="V218" s="157"/>
      <c r="W218" s="163"/>
      <c r="X218" s="157"/>
      <c r="Y218" s="163"/>
      <c r="Z218" s="157"/>
      <c r="AA218" s="163"/>
      <c r="AB218" s="157"/>
      <c r="AC218" s="157"/>
      <c r="AD218" s="157"/>
      <c r="AE218" s="157"/>
      <c r="AF218" s="157"/>
      <c r="AG218" s="157"/>
      <c r="AH218" s="157"/>
      <c r="AI218" s="163"/>
      <c r="AJ218" s="163"/>
      <c r="AK218" s="163"/>
      <c r="AM218" s="129">
        <f>SUM(M218,O218,Q218,S218,U218,W218,Y218,AA218,AC218,AE218,AG218)</f>
        <v>0</v>
      </c>
      <c r="AN218" s="129">
        <f>SUM(N218,P218,R218,T218,V218,X218,Z218,AB218,AD218,AF218,AH218)</f>
        <v>0</v>
      </c>
      <c r="AO218" s="129">
        <f>SUM(I218)</f>
        <v>0</v>
      </c>
      <c r="AP218" s="129">
        <f>SUM(J218)</f>
        <v>0</v>
      </c>
      <c r="AQ218" s="129">
        <v>21</v>
      </c>
      <c r="AR218" s="47"/>
    </row>
    <row r="219" spans="1:44" s="14" customFormat="1" ht="12.75">
      <c r="A219" s="153" t="s">
        <v>76</v>
      </c>
      <c r="B219" s="210"/>
      <c r="C219" s="211"/>
      <c r="D219" s="214"/>
      <c r="E219" s="154"/>
      <c r="F219" s="163"/>
      <c r="G219" s="163"/>
      <c r="H219" s="157"/>
      <c r="I219" s="157"/>
      <c r="J219" s="157"/>
      <c r="K219" s="163"/>
      <c r="L219" s="157"/>
      <c r="M219" s="163"/>
      <c r="N219" s="157"/>
      <c r="O219" s="163"/>
      <c r="P219" s="157"/>
      <c r="Q219" s="163"/>
      <c r="R219" s="157"/>
      <c r="S219" s="163"/>
      <c r="T219" s="157"/>
      <c r="U219" s="163"/>
      <c r="V219" s="157"/>
      <c r="W219" s="163"/>
      <c r="X219" s="157"/>
      <c r="Y219" s="163"/>
      <c r="Z219" s="157"/>
      <c r="AA219" s="163"/>
      <c r="AB219" s="157"/>
      <c r="AC219" s="157"/>
      <c r="AD219" s="157"/>
      <c r="AE219" s="157"/>
      <c r="AF219" s="157"/>
      <c r="AG219" s="157"/>
      <c r="AH219" s="157"/>
      <c r="AI219" s="163"/>
      <c r="AJ219" s="163"/>
      <c r="AK219" s="163"/>
      <c r="AM219" s="129">
        <f t="shared" si="108"/>
        <v>0</v>
      </c>
      <c r="AN219" s="129">
        <f t="shared" si="108"/>
        <v>0</v>
      </c>
      <c r="AO219" s="129">
        <f t="shared" si="109"/>
        <v>0</v>
      </c>
      <c r="AP219" s="129">
        <f t="shared" si="109"/>
        <v>0</v>
      </c>
      <c r="AQ219" s="129"/>
      <c r="AR219" s="47"/>
    </row>
    <row r="220" spans="1:44" s="14" customFormat="1" ht="12.75">
      <c r="A220" s="153" t="s">
        <v>77</v>
      </c>
      <c r="B220" s="210"/>
      <c r="C220" s="211"/>
      <c r="D220" s="214"/>
      <c r="E220" s="154"/>
      <c r="F220" s="163"/>
      <c r="G220" s="163"/>
      <c r="H220" s="157"/>
      <c r="I220" s="157"/>
      <c r="J220" s="157"/>
      <c r="K220" s="163"/>
      <c r="L220" s="157"/>
      <c r="M220" s="163"/>
      <c r="N220" s="157"/>
      <c r="O220" s="163"/>
      <c r="P220" s="157"/>
      <c r="Q220" s="163"/>
      <c r="R220" s="157"/>
      <c r="S220" s="163"/>
      <c r="T220" s="157"/>
      <c r="U220" s="163"/>
      <c r="V220" s="157"/>
      <c r="W220" s="163"/>
      <c r="X220" s="157"/>
      <c r="Y220" s="163"/>
      <c r="Z220" s="157"/>
      <c r="AA220" s="163"/>
      <c r="AB220" s="157"/>
      <c r="AC220" s="157"/>
      <c r="AD220" s="157"/>
      <c r="AE220" s="157"/>
      <c r="AF220" s="157"/>
      <c r="AG220" s="157"/>
      <c r="AH220" s="157"/>
      <c r="AI220" s="163"/>
      <c r="AJ220" s="163"/>
      <c r="AK220" s="163"/>
      <c r="AM220" s="129">
        <f t="shared" si="108"/>
        <v>0</v>
      </c>
      <c r="AN220" s="129">
        <f t="shared" si="108"/>
        <v>0</v>
      </c>
      <c r="AO220" s="129">
        <f t="shared" si="109"/>
        <v>0</v>
      </c>
      <c r="AP220" s="129">
        <f t="shared" si="109"/>
        <v>0</v>
      </c>
      <c r="AQ220" s="129"/>
      <c r="AR220" s="47"/>
    </row>
    <row r="221" spans="1:44" s="14" customFormat="1" ht="15" customHeight="1">
      <c r="A221" s="20"/>
      <c r="B221" s="7"/>
      <c r="C221" s="8"/>
      <c r="D221" s="8"/>
      <c r="E221" s="35"/>
      <c r="F221" s="36">
        <f aca="true" t="shared" si="110" ref="F221:AK221">SUM(F217:F220)</f>
        <v>51</v>
      </c>
      <c r="G221" s="36">
        <f t="shared" si="110"/>
        <v>0</v>
      </c>
      <c r="H221" s="36">
        <f t="shared" si="110"/>
        <v>0</v>
      </c>
      <c r="I221" s="36">
        <f t="shared" si="110"/>
        <v>0</v>
      </c>
      <c r="J221" s="36">
        <f t="shared" si="110"/>
        <v>0</v>
      </c>
      <c r="K221" s="36">
        <f t="shared" si="110"/>
        <v>0</v>
      </c>
      <c r="L221" s="36">
        <f t="shared" si="110"/>
        <v>0</v>
      </c>
      <c r="M221" s="36">
        <f t="shared" si="110"/>
        <v>0</v>
      </c>
      <c r="N221" s="36">
        <f t="shared" si="110"/>
        <v>0</v>
      </c>
      <c r="O221" s="36">
        <f t="shared" si="110"/>
        <v>0</v>
      </c>
      <c r="P221" s="36">
        <f t="shared" si="110"/>
        <v>0</v>
      </c>
      <c r="Q221" s="36">
        <f t="shared" si="110"/>
        <v>0</v>
      </c>
      <c r="R221" s="36">
        <f t="shared" si="110"/>
        <v>0</v>
      </c>
      <c r="S221" s="36">
        <f t="shared" si="110"/>
        <v>0</v>
      </c>
      <c r="T221" s="36">
        <f t="shared" si="110"/>
        <v>0</v>
      </c>
      <c r="U221" s="36">
        <f t="shared" si="110"/>
        <v>0</v>
      </c>
      <c r="V221" s="36">
        <f t="shared" si="110"/>
        <v>0</v>
      </c>
      <c r="W221" s="36">
        <f t="shared" si="110"/>
        <v>0</v>
      </c>
      <c r="X221" s="36">
        <f t="shared" si="110"/>
        <v>0</v>
      </c>
      <c r="Y221" s="36">
        <f t="shared" si="110"/>
        <v>0</v>
      </c>
      <c r="Z221" s="36">
        <f t="shared" si="110"/>
        <v>0</v>
      </c>
      <c r="AA221" s="36">
        <f t="shared" si="110"/>
        <v>0</v>
      </c>
      <c r="AB221" s="36">
        <f t="shared" si="110"/>
        <v>0</v>
      </c>
      <c r="AC221" s="36">
        <f aca="true" t="shared" si="111" ref="AC221:AH221">SUM(AC217:AC220)</f>
        <v>0</v>
      </c>
      <c r="AD221" s="36">
        <f t="shared" si="111"/>
        <v>0</v>
      </c>
      <c r="AE221" s="36">
        <f t="shared" si="111"/>
        <v>0</v>
      </c>
      <c r="AF221" s="36">
        <f t="shared" si="111"/>
        <v>0</v>
      </c>
      <c r="AG221" s="36">
        <f t="shared" si="111"/>
        <v>0</v>
      </c>
      <c r="AH221" s="36">
        <f t="shared" si="111"/>
        <v>0</v>
      </c>
      <c r="AI221" s="36">
        <f t="shared" si="110"/>
        <v>0</v>
      </c>
      <c r="AJ221" s="36">
        <f t="shared" si="110"/>
        <v>0</v>
      </c>
      <c r="AK221" s="36">
        <f t="shared" si="110"/>
        <v>0</v>
      </c>
      <c r="AM221" s="21">
        <f>SUM(AM217:AM220)</f>
        <v>0</v>
      </c>
      <c r="AN221" s="21">
        <f>SUM(AN217:AN220)</f>
        <v>0</v>
      </c>
      <c r="AO221" s="21">
        <f>SUM(AO217:AO220)</f>
        <v>0</v>
      </c>
      <c r="AP221" s="21">
        <f>SUM(AP217:AP220)</f>
        <v>0</v>
      </c>
      <c r="AQ221" s="21">
        <f>SUM(AQ217:AQ220)</f>
        <v>51</v>
      </c>
      <c r="AR221" s="169">
        <f>SUM(AM221,AQ221)</f>
        <v>51</v>
      </c>
    </row>
    <row r="222" spans="1:44" s="14" customFormat="1" ht="12.75" hidden="1">
      <c r="A222" s="56"/>
      <c r="B222" s="269"/>
      <c r="C222" s="202"/>
      <c r="D222" s="202"/>
      <c r="E222" s="22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M222" s="129">
        <f aca="true" t="shared" si="112" ref="AM222:AN228">SUM(M222,O222,Q222,S222,U222,W222,Y222,AA222,AC222,AE222,AG222)</f>
        <v>0</v>
      </c>
      <c r="AN222" s="129">
        <f t="shared" si="112"/>
        <v>0</v>
      </c>
      <c r="AO222" s="129">
        <f aca="true" t="shared" si="113" ref="AO222:AP228">SUM(I222)</f>
        <v>0</v>
      </c>
      <c r="AP222" s="129">
        <f t="shared" si="113"/>
        <v>0</v>
      </c>
      <c r="AQ222" s="129"/>
      <c r="AR222" s="47"/>
    </row>
    <row r="223" spans="1:44" s="14" customFormat="1" ht="12.75" hidden="1">
      <c r="A223" s="56"/>
      <c r="B223" s="270"/>
      <c r="C223" s="206"/>
      <c r="D223" s="206"/>
      <c r="E223" s="22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M223" s="129">
        <f t="shared" si="112"/>
        <v>0</v>
      </c>
      <c r="AN223" s="129">
        <f t="shared" si="112"/>
        <v>0</v>
      </c>
      <c r="AO223" s="129">
        <f t="shared" si="113"/>
        <v>0</v>
      </c>
      <c r="AP223" s="129">
        <f t="shared" si="113"/>
        <v>0</v>
      </c>
      <c r="AQ223" s="129"/>
      <c r="AR223" s="47"/>
    </row>
    <row r="224" spans="1:44" s="14" customFormat="1" ht="12.75" hidden="1">
      <c r="A224" s="56"/>
      <c r="B224" s="270"/>
      <c r="C224" s="206"/>
      <c r="D224" s="206"/>
      <c r="E224" s="22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M224" s="129">
        <f t="shared" si="112"/>
        <v>0</v>
      </c>
      <c r="AN224" s="129">
        <f t="shared" si="112"/>
        <v>0</v>
      </c>
      <c r="AO224" s="129">
        <f t="shared" si="113"/>
        <v>0</v>
      </c>
      <c r="AP224" s="129">
        <f t="shared" si="113"/>
        <v>0</v>
      </c>
      <c r="AQ224" s="129"/>
      <c r="AR224" s="47"/>
    </row>
    <row r="225" spans="1:44" s="14" customFormat="1" ht="12.75" hidden="1">
      <c r="A225" s="56"/>
      <c r="B225" s="270"/>
      <c r="C225" s="206"/>
      <c r="D225" s="206"/>
      <c r="E225" s="22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M225" s="129">
        <f t="shared" si="112"/>
        <v>0</v>
      </c>
      <c r="AN225" s="129">
        <f t="shared" si="112"/>
        <v>0</v>
      </c>
      <c r="AO225" s="129">
        <f t="shared" si="113"/>
        <v>0</v>
      </c>
      <c r="AP225" s="129">
        <f t="shared" si="113"/>
        <v>0</v>
      </c>
      <c r="AQ225" s="129"/>
      <c r="AR225" s="47"/>
    </row>
    <row r="226" spans="1:44" s="14" customFormat="1" ht="12.75" hidden="1">
      <c r="A226" s="56"/>
      <c r="B226" s="270"/>
      <c r="C226" s="206"/>
      <c r="D226" s="206"/>
      <c r="E226" s="22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M226" s="129">
        <f t="shared" si="112"/>
        <v>0</v>
      </c>
      <c r="AN226" s="129">
        <f t="shared" si="112"/>
        <v>0</v>
      </c>
      <c r="AO226" s="129">
        <f t="shared" si="113"/>
        <v>0</v>
      </c>
      <c r="AP226" s="129">
        <f t="shared" si="113"/>
        <v>0</v>
      </c>
      <c r="AQ226" s="129"/>
      <c r="AR226" s="47"/>
    </row>
    <row r="227" spans="1:44" s="14" customFormat="1" ht="12.75" hidden="1">
      <c r="A227" s="56"/>
      <c r="B227" s="270"/>
      <c r="C227" s="206"/>
      <c r="D227" s="206"/>
      <c r="E227" s="22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M227" s="129">
        <f t="shared" si="112"/>
        <v>0</v>
      </c>
      <c r="AN227" s="129">
        <f t="shared" si="112"/>
        <v>0</v>
      </c>
      <c r="AO227" s="129">
        <f t="shared" si="113"/>
        <v>0</v>
      </c>
      <c r="AP227" s="129">
        <f t="shared" si="113"/>
        <v>0</v>
      </c>
      <c r="AQ227" s="129"/>
      <c r="AR227" s="47"/>
    </row>
    <row r="228" spans="1:44" s="14" customFormat="1" ht="12.75" hidden="1">
      <c r="A228" s="133"/>
      <c r="B228" s="271"/>
      <c r="C228" s="207"/>
      <c r="D228" s="207"/>
      <c r="E228" s="28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M228" s="129">
        <f t="shared" si="112"/>
        <v>0</v>
      </c>
      <c r="AN228" s="129">
        <f t="shared" si="112"/>
        <v>0</v>
      </c>
      <c r="AO228" s="129">
        <f t="shared" si="113"/>
        <v>0</v>
      </c>
      <c r="AP228" s="129">
        <f t="shared" si="113"/>
        <v>0</v>
      </c>
      <c r="AQ228" s="129"/>
      <c r="AR228" s="47"/>
    </row>
    <row r="229" spans="1:44" s="47" customFormat="1" ht="12.75" hidden="1">
      <c r="A229" s="75"/>
      <c r="B229" s="131"/>
      <c r="C229" s="120"/>
      <c r="D229" s="120"/>
      <c r="E229" s="118"/>
      <c r="F229" s="21">
        <f>SUM(F222:F228)</f>
        <v>0</v>
      </c>
      <c r="G229" s="21">
        <f aca="true" t="shared" si="114" ref="G229:AK229">SUM(G222:G228)</f>
        <v>0</v>
      </c>
      <c r="H229" s="21">
        <f t="shared" si="114"/>
        <v>0</v>
      </c>
      <c r="I229" s="21">
        <f t="shared" si="114"/>
        <v>0</v>
      </c>
      <c r="J229" s="21">
        <f t="shared" si="114"/>
        <v>0</v>
      </c>
      <c r="K229" s="21">
        <f t="shared" si="114"/>
        <v>0</v>
      </c>
      <c r="L229" s="21">
        <f t="shared" si="114"/>
        <v>0</v>
      </c>
      <c r="M229" s="21">
        <f t="shared" si="114"/>
        <v>0</v>
      </c>
      <c r="N229" s="21">
        <f t="shared" si="114"/>
        <v>0</v>
      </c>
      <c r="O229" s="21">
        <f t="shared" si="114"/>
        <v>0</v>
      </c>
      <c r="P229" s="21">
        <f t="shared" si="114"/>
        <v>0</v>
      </c>
      <c r="Q229" s="21">
        <f t="shared" si="114"/>
        <v>0</v>
      </c>
      <c r="R229" s="21">
        <f t="shared" si="114"/>
        <v>0</v>
      </c>
      <c r="S229" s="21">
        <f t="shared" si="114"/>
        <v>0</v>
      </c>
      <c r="T229" s="21">
        <f t="shared" si="114"/>
        <v>0</v>
      </c>
      <c r="U229" s="21">
        <f t="shared" si="114"/>
        <v>0</v>
      </c>
      <c r="V229" s="21">
        <f t="shared" si="114"/>
        <v>0</v>
      </c>
      <c r="W229" s="21">
        <f t="shared" si="114"/>
        <v>0</v>
      </c>
      <c r="X229" s="21">
        <f t="shared" si="114"/>
        <v>0</v>
      </c>
      <c r="Y229" s="21">
        <f t="shared" si="114"/>
        <v>0</v>
      </c>
      <c r="Z229" s="21">
        <f t="shared" si="114"/>
        <v>0</v>
      </c>
      <c r="AA229" s="21">
        <f t="shared" si="114"/>
        <v>0</v>
      </c>
      <c r="AB229" s="21">
        <f t="shared" si="114"/>
        <v>0</v>
      </c>
      <c r="AC229" s="21">
        <f t="shared" si="114"/>
        <v>0</v>
      </c>
      <c r="AD229" s="21">
        <f t="shared" si="114"/>
        <v>0</v>
      </c>
      <c r="AE229" s="21">
        <f t="shared" si="114"/>
        <v>0</v>
      </c>
      <c r="AF229" s="21">
        <f t="shared" si="114"/>
        <v>0</v>
      </c>
      <c r="AG229" s="21">
        <f t="shared" si="114"/>
        <v>0</v>
      </c>
      <c r="AH229" s="21">
        <f t="shared" si="114"/>
        <v>0</v>
      </c>
      <c r="AI229" s="21">
        <f t="shared" si="114"/>
        <v>0</v>
      </c>
      <c r="AJ229" s="21">
        <f t="shared" si="114"/>
        <v>0</v>
      </c>
      <c r="AK229" s="21">
        <f t="shared" si="114"/>
        <v>0</v>
      </c>
      <c r="AM229" s="21">
        <f>SUM(AM222:AM228)</f>
        <v>0</v>
      </c>
      <c r="AN229" s="21">
        <f>SUM(AN222:AN228)</f>
        <v>0</v>
      </c>
      <c r="AO229" s="21">
        <f>SUM(AO222:AO228)</f>
        <v>0</v>
      </c>
      <c r="AP229" s="21">
        <f>SUM(AP222:AP228)</f>
        <v>0</v>
      </c>
      <c r="AQ229" s="21">
        <f>SUM(AQ222:AQ228)</f>
        <v>0</v>
      </c>
      <c r="AR229" s="169">
        <f>SUM(AM229,AQ229)</f>
        <v>0</v>
      </c>
    </row>
    <row r="230" spans="1:44" s="14" customFormat="1" ht="12.75" hidden="1">
      <c r="A230" s="135"/>
      <c r="B230" s="269"/>
      <c r="C230" s="202"/>
      <c r="D230" s="202"/>
      <c r="E230" s="51"/>
      <c r="F230" s="136"/>
      <c r="G230" s="136"/>
      <c r="H230" s="124"/>
      <c r="I230" s="136"/>
      <c r="J230" s="124"/>
      <c r="K230" s="136"/>
      <c r="L230" s="124"/>
      <c r="M230" s="136"/>
      <c r="N230" s="124"/>
      <c r="O230" s="136"/>
      <c r="P230" s="124"/>
      <c r="Q230" s="136"/>
      <c r="R230" s="124"/>
      <c r="S230" s="136"/>
      <c r="T230" s="124"/>
      <c r="U230" s="136"/>
      <c r="V230" s="124"/>
      <c r="W230" s="136"/>
      <c r="X230" s="124"/>
      <c r="Y230" s="136"/>
      <c r="Z230" s="124"/>
      <c r="AA230" s="136"/>
      <c r="AB230" s="124"/>
      <c r="AC230" s="124"/>
      <c r="AD230" s="124"/>
      <c r="AE230" s="124"/>
      <c r="AF230" s="124"/>
      <c r="AG230" s="124"/>
      <c r="AH230" s="124"/>
      <c r="AI230" s="136"/>
      <c r="AJ230" s="136"/>
      <c r="AK230" s="136"/>
      <c r="AM230" s="129">
        <f aca="true" t="shared" si="115" ref="AM230:AN232">SUM(M230,O230,Q230,S230,U230,W230,Y230,AA230,AC230,AE230,AG230)</f>
        <v>0</v>
      </c>
      <c r="AN230" s="129">
        <f t="shared" si="115"/>
        <v>0</v>
      </c>
      <c r="AO230" s="129">
        <f aca="true" t="shared" si="116" ref="AO230:AP232">SUM(I230)</f>
        <v>0</v>
      </c>
      <c r="AP230" s="129">
        <f t="shared" si="116"/>
        <v>0</v>
      </c>
      <c r="AQ230" s="129"/>
      <c r="AR230" s="47"/>
    </row>
    <row r="231" spans="1:44" s="14" customFormat="1" ht="12.75" hidden="1">
      <c r="A231" s="56"/>
      <c r="B231" s="270"/>
      <c r="C231" s="206"/>
      <c r="D231" s="206"/>
      <c r="E231" s="3"/>
      <c r="F231" s="26"/>
      <c r="G231" s="26"/>
      <c r="H231" s="18"/>
      <c r="I231" s="26"/>
      <c r="J231" s="18"/>
      <c r="K231" s="26"/>
      <c r="L231" s="18"/>
      <c r="M231" s="26"/>
      <c r="N231" s="18"/>
      <c r="O231" s="26"/>
      <c r="P231" s="18"/>
      <c r="Q231" s="26"/>
      <c r="R231" s="18"/>
      <c r="S231" s="26"/>
      <c r="T231" s="18"/>
      <c r="U231" s="26"/>
      <c r="V231" s="18"/>
      <c r="W231" s="26"/>
      <c r="X231" s="18"/>
      <c r="Y231" s="26"/>
      <c r="Z231" s="18"/>
      <c r="AA231" s="26"/>
      <c r="AB231" s="18"/>
      <c r="AC231" s="18"/>
      <c r="AD231" s="18"/>
      <c r="AE231" s="18"/>
      <c r="AF231" s="18"/>
      <c r="AG231" s="18"/>
      <c r="AH231" s="18"/>
      <c r="AI231" s="26"/>
      <c r="AJ231" s="26"/>
      <c r="AK231" s="26"/>
      <c r="AM231" s="129">
        <f t="shared" si="115"/>
        <v>0</v>
      </c>
      <c r="AN231" s="129">
        <f t="shared" si="115"/>
        <v>0</v>
      </c>
      <c r="AO231" s="129">
        <f t="shared" si="116"/>
        <v>0</v>
      </c>
      <c r="AP231" s="129">
        <f t="shared" si="116"/>
        <v>0</v>
      </c>
      <c r="AQ231" s="129"/>
      <c r="AR231" s="47"/>
    </row>
    <row r="232" spans="1:44" s="14" customFormat="1" ht="12.75" hidden="1">
      <c r="A232" s="56"/>
      <c r="B232" s="271"/>
      <c r="C232" s="207"/>
      <c r="D232" s="206"/>
      <c r="E232" s="22"/>
      <c r="F232" s="26"/>
      <c r="G232" s="26"/>
      <c r="H232" s="18"/>
      <c r="I232" s="26"/>
      <c r="J232" s="18"/>
      <c r="K232" s="26"/>
      <c r="L232" s="18"/>
      <c r="M232" s="26"/>
      <c r="N232" s="18"/>
      <c r="O232" s="26"/>
      <c r="P232" s="18"/>
      <c r="Q232" s="26"/>
      <c r="R232" s="18"/>
      <c r="S232" s="26"/>
      <c r="T232" s="18"/>
      <c r="U232" s="26"/>
      <c r="V232" s="18"/>
      <c r="W232" s="26"/>
      <c r="X232" s="18"/>
      <c r="Y232" s="26"/>
      <c r="Z232" s="18"/>
      <c r="AA232" s="26"/>
      <c r="AB232" s="18"/>
      <c r="AC232" s="18"/>
      <c r="AD232" s="18"/>
      <c r="AE232" s="18"/>
      <c r="AF232" s="18"/>
      <c r="AG232" s="18"/>
      <c r="AH232" s="18"/>
      <c r="AI232" s="26"/>
      <c r="AJ232" s="26"/>
      <c r="AK232" s="26"/>
      <c r="AM232" s="129">
        <f t="shared" si="115"/>
        <v>0</v>
      </c>
      <c r="AN232" s="129">
        <f t="shared" si="115"/>
        <v>0</v>
      </c>
      <c r="AO232" s="129">
        <f t="shared" si="116"/>
        <v>0</v>
      </c>
      <c r="AP232" s="129">
        <f t="shared" si="116"/>
        <v>0</v>
      </c>
      <c r="AQ232" s="129"/>
      <c r="AR232" s="47"/>
    </row>
    <row r="233" spans="1:44" s="14" customFormat="1" ht="12.75" hidden="1">
      <c r="A233" s="20"/>
      <c r="B233" s="19"/>
      <c r="C233" s="19"/>
      <c r="D233" s="19"/>
      <c r="E233" s="20"/>
      <c r="F233" s="21">
        <f aca="true" t="shared" si="117" ref="F233:AK233">SUM(F230:F232)</f>
        <v>0</v>
      </c>
      <c r="G233" s="21">
        <f t="shared" si="117"/>
        <v>0</v>
      </c>
      <c r="H233" s="21">
        <f t="shared" si="117"/>
        <v>0</v>
      </c>
      <c r="I233" s="21">
        <f t="shared" si="117"/>
        <v>0</v>
      </c>
      <c r="J233" s="21">
        <f t="shared" si="117"/>
        <v>0</v>
      </c>
      <c r="K233" s="21">
        <f t="shared" si="117"/>
        <v>0</v>
      </c>
      <c r="L233" s="21">
        <f t="shared" si="117"/>
        <v>0</v>
      </c>
      <c r="M233" s="21">
        <f t="shared" si="117"/>
        <v>0</v>
      </c>
      <c r="N233" s="21">
        <f t="shared" si="117"/>
        <v>0</v>
      </c>
      <c r="O233" s="21">
        <f t="shared" si="117"/>
        <v>0</v>
      </c>
      <c r="P233" s="21">
        <f t="shared" si="117"/>
        <v>0</v>
      </c>
      <c r="Q233" s="21">
        <f t="shared" si="117"/>
        <v>0</v>
      </c>
      <c r="R233" s="21">
        <f t="shared" si="117"/>
        <v>0</v>
      </c>
      <c r="S233" s="21">
        <f t="shared" si="117"/>
        <v>0</v>
      </c>
      <c r="T233" s="21">
        <f t="shared" si="117"/>
        <v>0</v>
      </c>
      <c r="U233" s="21">
        <f t="shared" si="117"/>
        <v>0</v>
      </c>
      <c r="V233" s="21">
        <f t="shared" si="117"/>
        <v>0</v>
      </c>
      <c r="W233" s="21">
        <f t="shared" si="117"/>
        <v>0</v>
      </c>
      <c r="X233" s="21">
        <f t="shared" si="117"/>
        <v>0</v>
      </c>
      <c r="Y233" s="21">
        <f t="shared" si="117"/>
        <v>0</v>
      </c>
      <c r="Z233" s="21">
        <f t="shared" si="117"/>
        <v>0</v>
      </c>
      <c r="AA233" s="21">
        <f t="shared" si="117"/>
        <v>0</v>
      </c>
      <c r="AB233" s="21">
        <f t="shared" si="117"/>
        <v>0</v>
      </c>
      <c r="AC233" s="21">
        <f t="shared" si="117"/>
        <v>0</v>
      </c>
      <c r="AD233" s="21">
        <f t="shared" si="117"/>
        <v>0</v>
      </c>
      <c r="AE233" s="21">
        <f t="shared" si="117"/>
        <v>0</v>
      </c>
      <c r="AF233" s="21">
        <f t="shared" si="117"/>
        <v>0</v>
      </c>
      <c r="AG233" s="21">
        <f t="shared" si="117"/>
        <v>0</v>
      </c>
      <c r="AH233" s="21">
        <f t="shared" si="117"/>
        <v>0</v>
      </c>
      <c r="AI233" s="21">
        <f t="shared" si="117"/>
        <v>0</v>
      </c>
      <c r="AJ233" s="21">
        <f t="shared" si="117"/>
        <v>0</v>
      </c>
      <c r="AK233" s="21">
        <f t="shared" si="117"/>
        <v>0</v>
      </c>
      <c r="AM233" s="21">
        <f>SUM(AM230:AM232)</f>
        <v>0</v>
      </c>
      <c r="AN233" s="21">
        <f>SUM(AN230:AN232)</f>
        <v>0</v>
      </c>
      <c r="AO233" s="21">
        <f>SUM(AO230:AO232)</f>
        <v>0</v>
      </c>
      <c r="AP233" s="21">
        <f>SUM(AP230:AP232)</f>
        <v>0</v>
      </c>
      <c r="AQ233" s="21">
        <f>SUM(AQ230:AQ232)</f>
        <v>0</v>
      </c>
      <c r="AR233" s="169">
        <f>SUM(AM233,AQ233)</f>
        <v>0</v>
      </c>
    </row>
    <row r="234" spans="1:44" s="50" customFormat="1" ht="12.75" hidden="1">
      <c r="A234" s="66"/>
      <c r="B234" s="229"/>
      <c r="C234" s="192"/>
      <c r="D234" s="201"/>
      <c r="E234" s="72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M234" s="129">
        <f aca="true" t="shared" si="118" ref="AM234:AN236">SUM(M234,O234,Q234,S234,U234,W234,Y234,AA234,AC234,AE234,AG234)</f>
        <v>0</v>
      </c>
      <c r="AN234" s="129">
        <f t="shared" si="118"/>
        <v>0</v>
      </c>
      <c r="AO234" s="129">
        <f aca="true" t="shared" si="119" ref="AO234:AP236">SUM(I234)</f>
        <v>0</v>
      </c>
      <c r="AP234" s="129">
        <f t="shared" si="119"/>
        <v>0</v>
      </c>
      <c r="AQ234" s="129"/>
      <c r="AR234" s="47"/>
    </row>
    <row r="235" spans="1:44" s="50" customFormat="1" ht="12.75" hidden="1">
      <c r="A235" s="66"/>
      <c r="B235" s="229"/>
      <c r="C235" s="192"/>
      <c r="D235" s="201"/>
      <c r="E235" s="72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M235" s="129">
        <f t="shared" si="118"/>
        <v>0</v>
      </c>
      <c r="AN235" s="129">
        <f t="shared" si="118"/>
        <v>0</v>
      </c>
      <c r="AO235" s="129">
        <f t="shared" si="119"/>
        <v>0</v>
      </c>
      <c r="AP235" s="129">
        <f t="shared" si="119"/>
        <v>0</v>
      </c>
      <c r="AQ235" s="129"/>
      <c r="AR235" s="47"/>
    </row>
    <row r="236" spans="1:44" s="14" customFormat="1" ht="12.75" hidden="1">
      <c r="A236" s="56"/>
      <c r="B236" s="229"/>
      <c r="C236" s="192"/>
      <c r="D236" s="201"/>
      <c r="E236" s="22"/>
      <c r="F236" s="26"/>
      <c r="G236" s="26"/>
      <c r="H236" s="18"/>
      <c r="I236" s="26"/>
      <c r="J236" s="18"/>
      <c r="K236" s="26"/>
      <c r="L236" s="18"/>
      <c r="M236" s="26"/>
      <c r="N236" s="18"/>
      <c r="O236" s="26"/>
      <c r="P236" s="18"/>
      <c r="Q236" s="26"/>
      <c r="R236" s="18"/>
      <c r="S236" s="26"/>
      <c r="T236" s="18"/>
      <c r="U236" s="26"/>
      <c r="V236" s="18"/>
      <c r="W236" s="26"/>
      <c r="X236" s="18"/>
      <c r="Y236" s="26"/>
      <c r="Z236" s="18"/>
      <c r="AA236" s="26"/>
      <c r="AB236" s="18"/>
      <c r="AC236" s="18"/>
      <c r="AD236" s="18"/>
      <c r="AE236" s="18"/>
      <c r="AF236" s="18"/>
      <c r="AG236" s="18"/>
      <c r="AH236" s="18"/>
      <c r="AI236" s="26"/>
      <c r="AJ236" s="26"/>
      <c r="AK236" s="26"/>
      <c r="AM236" s="129">
        <f t="shared" si="118"/>
        <v>0</v>
      </c>
      <c r="AN236" s="129">
        <f t="shared" si="118"/>
        <v>0</v>
      </c>
      <c r="AO236" s="129">
        <f t="shared" si="119"/>
        <v>0</v>
      </c>
      <c r="AP236" s="129">
        <f t="shared" si="119"/>
        <v>0</v>
      </c>
      <c r="AQ236" s="129"/>
      <c r="AR236" s="47"/>
    </row>
    <row r="237" spans="1:44" s="14" customFormat="1" ht="12.75" hidden="1">
      <c r="A237" s="20"/>
      <c r="B237" s="19"/>
      <c r="C237" s="19"/>
      <c r="D237" s="19"/>
      <c r="E237" s="20"/>
      <c r="F237" s="21">
        <f aca="true" t="shared" si="120" ref="F237:AH237">SUM(F234:F236)</f>
        <v>0</v>
      </c>
      <c r="G237" s="21">
        <f t="shared" si="120"/>
        <v>0</v>
      </c>
      <c r="H237" s="21">
        <f t="shared" si="120"/>
        <v>0</v>
      </c>
      <c r="I237" s="21">
        <f t="shared" si="120"/>
        <v>0</v>
      </c>
      <c r="J237" s="21">
        <f t="shared" si="120"/>
        <v>0</v>
      </c>
      <c r="K237" s="21">
        <f t="shared" si="120"/>
        <v>0</v>
      </c>
      <c r="L237" s="21">
        <f t="shared" si="120"/>
        <v>0</v>
      </c>
      <c r="M237" s="21">
        <f t="shared" si="120"/>
        <v>0</v>
      </c>
      <c r="N237" s="21">
        <f t="shared" si="120"/>
        <v>0</v>
      </c>
      <c r="O237" s="21">
        <f t="shared" si="120"/>
        <v>0</v>
      </c>
      <c r="P237" s="21">
        <f t="shared" si="120"/>
        <v>0</v>
      </c>
      <c r="Q237" s="21">
        <f t="shared" si="120"/>
        <v>0</v>
      </c>
      <c r="R237" s="21">
        <f t="shared" si="120"/>
        <v>0</v>
      </c>
      <c r="S237" s="21">
        <f t="shared" si="120"/>
        <v>0</v>
      </c>
      <c r="T237" s="21">
        <f t="shared" si="120"/>
        <v>0</v>
      </c>
      <c r="U237" s="21">
        <f t="shared" si="120"/>
        <v>0</v>
      </c>
      <c r="V237" s="21">
        <f t="shared" si="120"/>
        <v>0</v>
      </c>
      <c r="W237" s="21">
        <f t="shared" si="120"/>
        <v>0</v>
      </c>
      <c r="X237" s="21">
        <f t="shared" si="120"/>
        <v>0</v>
      </c>
      <c r="Y237" s="21">
        <f t="shared" si="120"/>
        <v>0</v>
      </c>
      <c r="Z237" s="21">
        <f t="shared" si="120"/>
        <v>0</v>
      </c>
      <c r="AA237" s="21">
        <f t="shared" si="120"/>
        <v>0</v>
      </c>
      <c r="AB237" s="21">
        <f t="shared" si="120"/>
        <v>0</v>
      </c>
      <c r="AC237" s="21">
        <f t="shared" si="120"/>
        <v>0</v>
      </c>
      <c r="AD237" s="21">
        <f t="shared" si="120"/>
        <v>0</v>
      </c>
      <c r="AE237" s="21">
        <f t="shared" si="120"/>
        <v>0</v>
      </c>
      <c r="AF237" s="21">
        <f t="shared" si="120"/>
        <v>0</v>
      </c>
      <c r="AG237" s="21">
        <f t="shared" si="120"/>
        <v>0</v>
      </c>
      <c r="AH237" s="21">
        <f t="shared" si="120"/>
        <v>0</v>
      </c>
      <c r="AI237" s="21">
        <f>SUM(AI236:AI236)</f>
        <v>0</v>
      </c>
      <c r="AJ237" s="21">
        <f>SUM(AJ236:AJ236)</f>
        <v>0</v>
      </c>
      <c r="AK237" s="21">
        <f>SUM(AK236:AK236)</f>
        <v>0</v>
      </c>
      <c r="AM237" s="21">
        <f>SUM(AM234:AM236)</f>
        <v>0</v>
      </c>
      <c r="AN237" s="21">
        <f>SUM(AN234:AN236)</f>
        <v>0</v>
      </c>
      <c r="AO237" s="21">
        <f>SUM(AO234:AO236)</f>
        <v>0</v>
      </c>
      <c r="AP237" s="21">
        <f>SUM(AP234:AP236)</f>
        <v>0</v>
      </c>
      <c r="AQ237" s="21">
        <f>SUM(AQ234:AQ236)</f>
        <v>0</v>
      </c>
      <c r="AR237" s="169">
        <f>SUM(AM237,AQ237)</f>
        <v>0</v>
      </c>
    </row>
    <row r="238" spans="1:44" s="14" customFormat="1" ht="15">
      <c r="A238" s="64"/>
      <c r="B238" s="226" t="s">
        <v>89</v>
      </c>
      <c r="C238" s="226"/>
      <c r="D238" s="226"/>
      <c r="E238" s="226"/>
      <c r="F238" s="12">
        <f>SUM(F237,F233,F229,F221,F216,F210,F205)</f>
        <v>343</v>
      </c>
      <c r="G238" s="12">
        <f aca="true" t="shared" si="121" ref="G238:AK238">SUM(G237,G233,G229,G221,G216,G210,G205)</f>
        <v>207</v>
      </c>
      <c r="H238" s="12">
        <f t="shared" si="121"/>
        <v>25</v>
      </c>
      <c r="I238" s="12">
        <f t="shared" si="121"/>
        <v>0</v>
      </c>
      <c r="J238" s="12">
        <f t="shared" si="121"/>
        <v>0</v>
      </c>
      <c r="K238" s="12">
        <f t="shared" si="121"/>
        <v>207</v>
      </c>
      <c r="L238" s="12">
        <f t="shared" si="121"/>
        <v>25</v>
      </c>
      <c r="M238" s="12">
        <f t="shared" si="121"/>
        <v>0</v>
      </c>
      <c r="N238" s="12">
        <f t="shared" si="121"/>
        <v>0</v>
      </c>
      <c r="O238" s="12">
        <f t="shared" si="121"/>
        <v>45</v>
      </c>
      <c r="P238" s="12">
        <f t="shared" si="121"/>
        <v>0</v>
      </c>
      <c r="Q238" s="12">
        <f t="shared" si="121"/>
        <v>0</v>
      </c>
      <c r="R238" s="12">
        <f t="shared" si="121"/>
        <v>0</v>
      </c>
      <c r="S238" s="12">
        <f t="shared" si="121"/>
        <v>61</v>
      </c>
      <c r="T238" s="12">
        <f t="shared" si="121"/>
        <v>22</v>
      </c>
      <c r="U238" s="12">
        <f t="shared" si="121"/>
        <v>85</v>
      </c>
      <c r="V238" s="12">
        <f t="shared" si="121"/>
        <v>0</v>
      </c>
      <c r="W238" s="12">
        <f t="shared" si="121"/>
        <v>0</v>
      </c>
      <c r="X238" s="12">
        <f t="shared" si="121"/>
        <v>0</v>
      </c>
      <c r="Y238" s="12">
        <f t="shared" si="121"/>
        <v>0</v>
      </c>
      <c r="Z238" s="12">
        <f t="shared" si="121"/>
        <v>0</v>
      </c>
      <c r="AA238" s="12">
        <f t="shared" si="121"/>
        <v>15</v>
      </c>
      <c r="AB238" s="12">
        <f t="shared" si="121"/>
        <v>3</v>
      </c>
      <c r="AC238" s="12">
        <f t="shared" si="121"/>
        <v>0</v>
      </c>
      <c r="AD238" s="12">
        <f t="shared" si="121"/>
        <v>0</v>
      </c>
      <c r="AE238" s="12">
        <f t="shared" si="121"/>
        <v>0</v>
      </c>
      <c r="AF238" s="12">
        <f t="shared" si="121"/>
        <v>0</v>
      </c>
      <c r="AG238" s="12">
        <f t="shared" si="121"/>
        <v>1</v>
      </c>
      <c r="AH238" s="12">
        <f t="shared" si="121"/>
        <v>0</v>
      </c>
      <c r="AI238" s="12">
        <f t="shared" si="121"/>
        <v>104</v>
      </c>
      <c r="AJ238" s="12">
        <f t="shared" si="121"/>
        <v>68</v>
      </c>
      <c r="AK238" s="12">
        <f t="shared" si="121"/>
        <v>4</v>
      </c>
      <c r="AM238" s="12">
        <f>SUM(AM205,AM210,AM216,AM221,AM229,AM233,AM237)</f>
        <v>207</v>
      </c>
      <c r="AN238" s="12">
        <f>SUM(AN205,AN210,AN216,AN221,AN229,AN233,AN237)</f>
        <v>25</v>
      </c>
      <c r="AO238" s="12">
        <f>SUM(AO205,AO210,AO216,AO221,AO229,AO233,AO237)</f>
        <v>0</v>
      </c>
      <c r="AP238" s="12">
        <f>SUM(AP205,AP210,AP216,AP221,AP229,AP233,AP237)</f>
        <v>0</v>
      </c>
      <c r="AQ238" s="12">
        <f>SUM(AQ205,AQ210,AQ216,AQ221,AQ229,AQ233,AQ237)</f>
        <v>136</v>
      </c>
      <c r="AR238" s="169">
        <f>SUM(AM238,AQ238)</f>
        <v>343</v>
      </c>
    </row>
    <row r="239" spans="1:43" ht="23.25">
      <c r="A239" s="194" t="s">
        <v>37</v>
      </c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6"/>
      <c r="AL239" s="102" t="s">
        <v>55</v>
      </c>
      <c r="AM239" s="128"/>
      <c r="AN239" s="128"/>
      <c r="AO239" s="128"/>
      <c r="AP239" s="128"/>
      <c r="AQ239" s="128"/>
    </row>
    <row r="240" spans="1:44" s="14" customFormat="1" ht="12.75">
      <c r="A240" s="153">
        <v>18</v>
      </c>
      <c r="B240" s="210" t="s">
        <v>126</v>
      </c>
      <c r="C240" s="211" t="s">
        <v>127</v>
      </c>
      <c r="D240" s="213" t="s">
        <v>10</v>
      </c>
      <c r="E240" s="162" t="s">
        <v>66</v>
      </c>
      <c r="F240" s="155">
        <v>21</v>
      </c>
      <c r="G240" s="156">
        <v>10</v>
      </c>
      <c r="H240" s="157">
        <v>1</v>
      </c>
      <c r="I240" s="157"/>
      <c r="J240" s="157"/>
      <c r="K240" s="156">
        <v>10</v>
      </c>
      <c r="L240" s="157">
        <v>1</v>
      </c>
      <c r="M240" s="156"/>
      <c r="N240" s="157"/>
      <c r="O240" s="156"/>
      <c r="P240" s="157"/>
      <c r="Q240" s="156"/>
      <c r="R240" s="157"/>
      <c r="S240" s="156"/>
      <c r="T240" s="157"/>
      <c r="U240" s="156"/>
      <c r="V240" s="157"/>
      <c r="W240" s="156"/>
      <c r="X240" s="157"/>
      <c r="Y240" s="156"/>
      <c r="Z240" s="157"/>
      <c r="AA240" s="156">
        <v>8</v>
      </c>
      <c r="AB240" s="157">
        <v>1</v>
      </c>
      <c r="AC240" s="157"/>
      <c r="AD240" s="157"/>
      <c r="AE240" s="157"/>
      <c r="AF240" s="157"/>
      <c r="AG240" s="157">
        <v>2</v>
      </c>
      <c r="AH240" s="157"/>
      <c r="AI240" s="156">
        <v>3</v>
      </c>
      <c r="AJ240" s="156">
        <v>2</v>
      </c>
      <c r="AK240" s="156"/>
      <c r="AM240" s="129">
        <f aca="true" t="shared" si="122" ref="AM240:AN245">SUM(M240,O240,Q240,S240,U240,W240,Y240,AA240,AC240,AE240,AG240)</f>
        <v>10</v>
      </c>
      <c r="AN240" s="129">
        <f t="shared" si="122"/>
        <v>1</v>
      </c>
      <c r="AO240" s="129">
        <f aca="true" t="shared" si="123" ref="AO240:AP245">SUM(I240)</f>
        <v>0</v>
      </c>
      <c r="AP240" s="129">
        <f t="shared" si="123"/>
        <v>0</v>
      </c>
      <c r="AQ240" s="129">
        <v>11</v>
      </c>
      <c r="AR240" s="47"/>
    </row>
    <row r="241" spans="1:44" s="14" customFormat="1" ht="12.75">
      <c r="A241" s="153" t="s">
        <v>63</v>
      </c>
      <c r="B241" s="210"/>
      <c r="C241" s="211"/>
      <c r="D241" s="214"/>
      <c r="E241" s="162" t="s">
        <v>64</v>
      </c>
      <c r="F241" s="155">
        <v>23</v>
      </c>
      <c r="G241" s="156">
        <v>23</v>
      </c>
      <c r="H241" s="157"/>
      <c r="I241" s="157"/>
      <c r="J241" s="157"/>
      <c r="K241" s="156">
        <v>23</v>
      </c>
      <c r="L241" s="157"/>
      <c r="M241" s="156"/>
      <c r="N241" s="157"/>
      <c r="O241" s="156"/>
      <c r="P241" s="157"/>
      <c r="Q241" s="156">
        <v>1</v>
      </c>
      <c r="R241" s="157"/>
      <c r="S241" s="156"/>
      <c r="T241" s="157"/>
      <c r="U241" s="156">
        <v>22</v>
      </c>
      <c r="V241" s="157"/>
      <c r="W241" s="156"/>
      <c r="X241" s="157"/>
      <c r="Y241" s="156"/>
      <c r="Z241" s="157"/>
      <c r="AA241" s="156"/>
      <c r="AB241" s="157"/>
      <c r="AC241" s="157"/>
      <c r="AD241" s="157"/>
      <c r="AE241" s="157"/>
      <c r="AF241" s="157"/>
      <c r="AG241" s="157"/>
      <c r="AH241" s="157"/>
      <c r="AI241" s="156">
        <v>23</v>
      </c>
      <c r="AJ241" s="156">
        <v>23</v>
      </c>
      <c r="AK241" s="156">
        <v>4</v>
      </c>
      <c r="AM241" s="129">
        <f t="shared" si="122"/>
        <v>23</v>
      </c>
      <c r="AN241" s="129">
        <f t="shared" si="122"/>
        <v>0</v>
      </c>
      <c r="AO241" s="129">
        <f t="shared" si="123"/>
        <v>0</v>
      </c>
      <c r="AP241" s="129">
        <f t="shared" si="123"/>
        <v>0</v>
      </c>
      <c r="AQ241" s="129"/>
      <c r="AR241" s="47"/>
    </row>
    <row r="242" spans="1:44" s="14" customFormat="1" ht="12.75">
      <c r="A242" s="153" t="s">
        <v>76</v>
      </c>
      <c r="B242" s="210"/>
      <c r="C242" s="211"/>
      <c r="D242" s="214"/>
      <c r="E242" s="162" t="s">
        <v>65</v>
      </c>
      <c r="F242" s="155">
        <v>41</v>
      </c>
      <c r="G242" s="156">
        <v>38</v>
      </c>
      <c r="H242" s="157">
        <v>3</v>
      </c>
      <c r="I242" s="157"/>
      <c r="J242" s="157"/>
      <c r="K242" s="156">
        <v>38</v>
      </c>
      <c r="L242" s="157">
        <v>3</v>
      </c>
      <c r="M242" s="156"/>
      <c r="N242" s="157"/>
      <c r="O242" s="156"/>
      <c r="P242" s="157"/>
      <c r="Q242" s="156"/>
      <c r="R242" s="157"/>
      <c r="S242" s="156">
        <v>38</v>
      </c>
      <c r="T242" s="157">
        <v>3</v>
      </c>
      <c r="U242" s="156"/>
      <c r="V242" s="157"/>
      <c r="W242" s="156"/>
      <c r="X242" s="157"/>
      <c r="Y242" s="156"/>
      <c r="Z242" s="157"/>
      <c r="AA242" s="156"/>
      <c r="AB242" s="157"/>
      <c r="AC242" s="157"/>
      <c r="AD242" s="157"/>
      <c r="AE242" s="157"/>
      <c r="AF242" s="157"/>
      <c r="AG242" s="157"/>
      <c r="AH242" s="157"/>
      <c r="AI242" s="156">
        <v>36</v>
      </c>
      <c r="AJ242" s="156">
        <v>4</v>
      </c>
      <c r="AK242" s="156">
        <v>2</v>
      </c>
      <c r="AM242" s="129">
        <f t="shared" si="122"/>
        <v>38</v>
      </c>
      <c r="AN242" s="129">
        <f t="shared" si="122"/>
        <v>3</v>
      </c>
      <c r="AO242" s="129">
        <f t="shared" si="123"/>
        <v>0</v>
      </c>
      <c r="AP242" s="129">
        <f t="shared" si="123"/>
        <v>0</v>
      </c>
      <c r="AQ242" s="129">
        <v>3</v>
      </c>
      <c r="AR242" s="47"/>
    </row>
    <row r="243" spans="1:44" s="14" customFormat="1" ht="12.75">
      <c r="A243" s="153" t="s">
        <v>77</v>
      </c>
      <c r="B243" s="210"/>
      <c r="C243" s="211"/>
      <c r="D243" s="214"/>
      <c r="E243" s="162" t="s">
        <v>67</v>
      </c>
      <c r="F243" s="155">
        <v>25</v>
      </c>
      <c r="G243" s="156">
        <v>23</v>
      </c>
      <c r="H243" s="157">
        <v>2</v>
      </c>
      <c r="I243" s="157"/>
      <c r="J243" s="157"/>
      <c r="K243" s="156">
        <v>23</v>
      </c>
      <c r="L243" s="157">
        <v>2</v>
      </c>
      <c r="M243" s="156"/>
      <c r="N243" s="157"/>
      <c r="O243" s="156">
        <v>23</v>
      </c>
      <c r="P243" s="157">
        <v>2</v>
      </c>
      <c r="Q243" s="156"/>
      <c r="R243" s="157"/>
      <c r="S243" s="156"/>
      <c r="T243" s="157"/>
      <c r="U243" s="156"/>
      <c r="V243" s="157"/>
      <c r="W243" s="156"/>
      <c r="X243" s="157"/>
      <c r="Y243" s="156"/>
      <c r="Z243" s="157"/>
      <c r="AA243" s="156"/>
      <c r="AB243" s="157"/>
      <c r="AC243" s="157"/>
      <c r="AD243" s="157"/>
      <c r="AE243" s="157"/>
      <c r="AF243" s="157"/>
      <c r="AG243" s="157"/>
      <c r="AH243" s="157"/>
      <c r="AI243" s="156">
        <v>20</v>
      </c>
      <c r="AJ243" s="156">
        <v>25</v>
      </c>
      <c r="AK243" s="156"/>
      <c r="AM243" s="129">
        <f t="shared" si="122"/>
        <v>23</v>
      </c>
      <c r="AN243" s="129">
        <f t="shared" si="122"/>
        <v>2</v>
      </c>
      <c r="AO243" s="129">
        <f t="shared" si="123"/>
        <v>0</v>
      </c>
      <c r="AP243" s="129">
        <f t="shared" si="123"/>
        <v>0</v>
      </c>
      <c r="AQ243" s="129">
        <v>2</v>
      </c>
      <c r="AR243" s="47"/>
    </row>
    <row r="244" spans="1:44" s="14" customFormat="1" ht="12.75">
      <c r="A244" s="153"/>
      <c r="B244" s="210"/>
      <c r="C244" s="211"/>
      <c r="D244" s="214"/>
      <c r="E244" s="154" t="s">
        <v>68</v>
      </c>
      <c r="F244" s="155">
        <v>22</v>
      </c>
      <c r="G244" s="156">
        <v>21</v>
      </c>
      <c r="H244" s="157"/>
      <c r="I244" s="157"/>
      <c r="J244" s="157"/>
      <c r="K244" s="156">
        <v>21</v>
      </c>
      <c r="L244" s="157"/>
      <c r="M244" s="156"/>
      <c r="N244" s="157"/>
      <c r="O244" s="156"/>
      <c r="P244" s="157"/>
      <c r="Q244" s="156"/>
      <c r="R244" s="157"/>
      <c r="S244" s="156"/>
      <c r="T244" s="157"/>
      <c r="U244" s="156">
        <v>21</v>
      </c>
      <c r="V244" s="157"/>
      <c r="W244" s="156"/>
      <c r="X244" s="157"/>
      <c r="Y244" s="156"/>
      <c r="Z244" s="157"/>
      <c r="AA244" s="156"/>
      <c r="AB244" s="157"/>
      <c r="AC244" s="157"/>
      <c r="AD244" s="157"/>
      <c r="AE244" s="157"/>
      <c r="AF244" s="157"/>
      <c r="AG244" s="157"/>
      <c r="AH244" s="157"/>
      <c r="AI244" s="156"/>
      <c r="AJ244" s="156"/>
      <c r="AK244" s="156"/>
      <c r="AM244" s="129">
        <f t="shared" si="122"/>
        <v>21</v>
      </c>
      <c r="AN244" s="129">
        <f t="shared" si="122"/>
        <v>0</v>
      </c>
      <c r="AO244" s="129">
        <f t="shared" si="123"/>
        <v>0</v>
      </c>
      <c r="AP244" s="129">
        <f t="shared" si="123"/>
        <v>0</v>
      </c>
      <c r="AQ244" s="129">
        <v>1</v>
      </c>
      <c r="AR244" s="47"/>
    </row>
    <row r="245" spans="1:44" s="14" customFormat="1" ht="12.75">
      <c r="A245" s="122" t="s">
        <v>125</v>
      </c>
      <c r="B245" s="210"/>
      <c r="C245" s="211"/>
      <c r="D245" s="214"/>
      <c r="E245" s="154" t="s">
        <v>69</v>
      </c>
      <c r="F245" s="155">
        <v>35</v>
      </c>
      <c r="G245" s="156"/>
      <c r="H245" s="157"/>
      <c r="I245" s="157"/>
      <c r="J245" s="157"/>
      <c r="K245" s="156"/>
      <c r="L245" s="157"/>
      <c r="M245" s="156"/>
      <c r="N245" s="157"/>
      <c r="O245" s="156"/>
      <c r="P245" s="157"/>
      <c r="Q245" s="156"/>
      <c r="R245" s="157"/>
      <c r="S245" s="156"/>
      <c r="T245" s="157"/>
      <c r="U245" s="156"/>
      <c r="V245" s="157"/>
      <c r="W245" s="156"/>
      <c r="X245" s="157"/>
      <c r="Y245" s="156"/>
      <c r="Z245" s="157"/>
      <c r="AA245" s="156"/>
      <c r="AB245" s="157"/>
      <c r="AC245" s="157"/>
      <c r="AD245" s="157"/>
      <c r="AE245" s="157"/>
      <c r="AF245" s="157"/>
      <c r="AG245" s="157"/>
      <c r="AH245" s="157"/>
      <c r="AI245" s="156"/>
      <c r="AJ245" s="156"/>
      <c r="AK245" s="156"/>
      <c r="AM245" s="129">
        <f t="shared" si="122"/>
        <v>0</v>
      </c>
      <c r="AN245" s="129">
        <f t="shared" si="122"/>
        <v>0</v>
      </c>
      <c r="AO245" s="129">
        <f t="shared" si="123"/>
        <v>0</v>
      </c>
      <c r="AP245" s="129">
        <f t="shared" si="123"/>
        <v>0</v>
      </c>
      <c r="AQ245" s="129">
        <v>35</v>
      </c>
      <c r="AR245" s="47"/>
    </row>
    <row r="246" spans="1:44" s="14" customFormat="1" ht="15">
      <c r="A246" s="20"/>
      <c r="B246" s="11"/>
      <c r="C246" s="34"/>
      <c r="D246" s="34"/>
      <c r="E246" s="35"/>
      <c r="F246" s="36">
        <f aca="true" t="shared" si="124" ref="F246:AK246">SUM(F240:F245)</f>
        <v>167</v>
      </c>
      <c r="G246" s="36">
        <f t="shared" si="124"/>
        <v>115</v>
      </c>
      <c r="H246" s="36">
        <f t="shared" si="124"/>
        <v>6</v>
      </c>
      <c r="I246" s="36">
        <f t="shared" si="124"/>
        <v>0</v>
      </c>
      <c r="J246" s="36">
        <f t="shared" si="124"/>
        <v>0</v>
      </c>
      <c r="K246" s="36">
        <f t="shared" si="124"/>
        <v>115</v>
      </c>
      <c r="L246" s="36">
        <f t="shared" si="124"/>
        <v>6</v>
      </c>
      <c r="M246" s="36">
        <f t="shared" si="124"/>
        <v>0</v>
      </c>
      <c r="N246" s="36">
        <f t="shared" si="124"/>
        <v>0</v>
      </c>
      <c r="O246" s="36">
        <f t="shared" si="124"/>
        <v>23</v>
      </c>
      <c r="P246" s="36">
        <f t="shared" si="124"/>
        <v>2</v>
      </c>
      <c r="Q246" s="36">
        <f t="shared" si="124"/>
        <v>1</v>
      </c>
      <c r="R246" s="36">
        <f t="shared" si="124"/>
        <v>0</v>
      </c>
      <c r="S246" s="36">
        <f t="shared" si="124"/>
        <v>38</v>
      </c>
      <c r="T246" s="36">
        <f t="shared" si="124"/>
        <v>3</v>
      </c>
      <c r="U246" s="36">
        <f t="shared" si="124"/>
        <v>43</v>
      </c>
      <c r="V246" s="36">
        <f t="shared" si="124"/>
        <v>0</v>
      </c>
      <c r="W246" s="36">
        <f t="shared" si="124"/>
        <v>0</v>
      </c>
      <c r="X246" s="36">
        <f t="shared" si="124"/>
        <v>0</v>
      </c>
      <c r="Y246" s="36">
        <f t="shared" si="124"/>
        <v>0</v>
      </c>
      <c r="Z246" s="36">
        <f t="shared" si="124"/>
        <v>0</v>
      </c>
      <c r="AA246" s="36">
        <f t="shared" si="124"/>
        <v>8</v>
      </c>
      <c r="AB246" s="36">
        <f t="shared" si="124"/>
        <v>1</v>
      </c>
      <c r="AC246" s="36">
        <f t="shared" si="124"/>
        <v>0</v>
      </c>
      <c r="AD246" s="36">
        <f t="shared" si="124"/>
        <v>0</v>
      </c>
      <c r="AE246" s="36">
        <f t="shared" si="124"/>
        <v>0</v>
      </c>
      <c r="AF246" s="36">
        <f t="shared" si="124"/>
        <v>0</v>
      </c>
      <c r="AG246" s="36">
        <f t="shared" si="124"/>
        <v>2</v>
      </c>
      <c r="AH246" s="36">
        <f t="shared" si="124"/>
        <v>0</v>
      </c>
      <c r="AI246" s="36">
        <f t="shared" si="124"/>
        <v>82</v>
      </c>
      <c r="AJ246" s="36">
        <f t="shared" si="124"/>
        <v>54</v>
      </c>
      <c r="AK246" s="36">
        <f t="shared" si="124"/>
        <v>6</v>
      </c>
      <c r="AM246" s="21">
        <f>SUM(AM240:AM245)</f>
        <v>115</v>
      </c>
      <c r="AN246" s="21">
        <f>SUM(AN240:AN245)</f>
        <v>6</v>
      </c>
      <c r="AO246" s="21">
        <f>SUM(AO240:AO245)</f>
        <v>0</v>
      </c>
      <c r="AP246" s="21">
        <f>SUM(AP240:AP245)</f>
        <v>0</v>
      </c>
      <c r="AQ246" s="21">
        <f>SUM(AQ240:AQ245)</f>
        <v>52</v>
      </c>
      <c r="AR246" s="140">
        <f>SUM(AM246,AQ246)</f>
        <v>167</v>
      </c>
    </row>
    <row r="247" spans="1:44" s="14" customFormat="1" ht="12.75">
      <c r="A247" s="153">
        <v>19</v>
      </c>
      <c r="B247" s="210" t="s">
        <v>128</v>
      </c>
      <c r="C247" s="211" t="s">
        <v>130</v>
      </c>
      <c r="D247" s="213" t="s">
        <v>10</v>
      </c>
      <c r="E247" s="158" t="s">
        <v>70</v>
      </c>
      <c r="F247" s="155">
        <v>54</v>
      </c>
      <c r="G247" s="156"/>
      <c r="H247" s="157"/>
      <c r="I247" s="157"/>
      <c r="J247" s="157"/>
      <c r="K247" s="156"/>
      <c r="L247" s="157"/>
      <c r="M247" s="156"/>
      <c r="N247" s="157"/>
      <c r="O247" s="156"/>
      <c r="P247" s="157"/>
      <c r="Q247" s="156"/>
      <c r="R247" s="157"/>
      <c r="S247" s="156"/>
      <c r="T247" s="157"/>
      <c r="U247" s="156"/>
      <c r="V247" s="157"/>
      <c r="W247" s="156"/>
      <c r="X247" s="157"/>
      <c r="Y247" s="156"/>
      <c r="Z247" s="157"/>
      <c r="AA247" s="156"/>
      <c r="AB247" s="157"/>
      <c r="AC247" s="157"/>
      <c r="AD247" s="157"/>
      <c r="AE247" s="157"/>
      <c r="AF247" s="157"/>
      <c r="AG247" s="157"/>
      <c r="AH247" s="157"/>
      <c r="AI247" s="156"/>
      <c r="AJ247" s="156"/>
      <c r="AK247" s="156"/>
      <c r="AM247" s="129">
        <f aca="true" t="shared" si="125" ref="AM247:AN250">SUM(M247,O247,Q247,S247,U247,W247,Y247,AA247,AC247,AE247,AG247)</f>
        <v>0</v>
      </c>
      <c r="AN247" s="129">
        <f t="shared" si="125"/>
        <v>0</v>
      </c>
      <c r="AO247" s="129">
        <f aca="true" t="shared" si="126" ref="AO247:AP250">SUM(I247)</f>
        <v>0</v>
      </c>
      <c r="AP247" s="129">
        <f t="shared" si="126"/>
        <v>0</v>
      </c>
      <c r="AQ247" s="129">
        <v>54</v>
      </c>
      <c r="AR247" s="47"/>
    </row>
    <row r="248" spans="1:44" s="14" customFormat="1" ht="12.75">
      <c r="A248" s="153" t="s">
        <v>63</v>
      </c>
      <c r="B248" s="210"/>
      <c r="C248" s="211"/>
      <c r="D248" s="214"/>
      <c r="E248" s="154" t="s">
        <v>69</v>
      </c>
      <c r="F248" s="155">
        <v>21</v>
      </c>
      <c r="G248" s="156"/>
      <c r="H248" s="157"/>
      <c r="I248" s="157"/>
      <c r="J248" s="157"/>
      <c r="K248" s="156"/>
      <c r="L248" s="157"/>
      <c r="M248" s="156"/>
      <c r="N248" s="157"/>
      <c r="O248" s="156"/>
      <c r="P248" s="157"/>
      <c r="Q248" s="156"/>
      <c r="R248" s="157"/>
      <c r="S248" s="156"/>
      <c r="T248" s="157"/>
      <c r="U248" s="156"/>
      <c r="V248" s="157"/>
      <c r="W248" s="156"/>
      <c r="X248" s="157"/>
      <c r="Y248" s="156"/>
      <c r="Z248" s="157"/>
      <c r="AA248" s="156"/>
      <c r="AB248" s="157"/>
      <c r="AC248" s="157"/>
      <c r="AD248" s="157"/>
      <c r="AE248" s="157"/>
      <c r="AF248" s="157"/>
      <c r="AG248" s="157"/>
      <c r="AH248" s="157"/>
      <c r="AI248" s="156"/>
      <c r="AJ248" s="156"/>
      <c r="AK248" s="156"/>
      <c r="AM248" s="129">
        <f t="shared" si="125"/>
        <v>0</v>
      </c>
      <c r="AN248" s="129">
        <f t="shared" si="125"/>
        <v>0</v>
      </c>
      <c r="AO248" s="129">
        <f t="shared" si="126"/>
        <v>0</v>
      </c>
      <c r="AP248" s="129">
        <f t="shared" si="126"/>
        <v>0</v>
      </c>
      <c r="AQ248" s="129">
        <v>21</v>
      </c>
      <c r="AR248" s="47"/>
    </row>
    <row r="249" spans="1:44" s="14" customFormat="1" ht="12.75">
      <c r="A249" s="153" t="s">
        <v>76</v>
      </c>
      <c r="B249" s="210"/>
      <c r="C249" s="211"/>
      <c r="D249" s="214"/>
      <c r="E249" s="154"/>
      <c r="F249" s="155"/>
      <c r="G249" s="156"/>
      <c r="H249" s="157"/>
      <c r="I249" s="157"/>
      <c r="J249" s="157"/>
      <c r="K249" s="156"/>
      <c r="L249" s="157"/>
      <c r="M249" s="156"/>
      <c r="N249" s="157"/>
      <c r="O249" s="156"/>
      <c r="P249" s="157"/>
      <c r="Q249" s="156"/>
      <c r="R249" s="157"/>
      <c r="S249" s="156"/>
      <c r="T249" s="157"/>
      <c r="U249" s="156"/>
      <c r="V249" s="157"/>
      <c r="W249" s="156"/>
      <c r="X249" s="157"/>
      <c r="Y249" s="156"/>
      <c r="Z249" s="157"/>
      <c r="AA249" s="156"/>
      <c r="AB249" s="157"/>
      <c r="AC249" s="157"/>
      <c r="AD249" s="157"/>
      <c r="AE249" s="157"/>
      <c r="AF249" s="157"/>
      <c r="AG249" s="157"/>
      <c r="AH249" s="157"/>
      <c r="AI249" s="156"/>
      <c r="AJ249" s="156"/>
      <c r="AK249" s="156"/>
      <c r="AM249" s="129">
        <f t="shared" si="125"/>
        <v>0</v>
      </c>
      <c r="AN249" s="129">
        <f t="shared" si="125"/>
        <v>0</v>
      </c>
      <c r="AO249" s="129">
        <f t="shared" si="126"/>
        <v>0</v>
      </c>
      <c r="AP249" s="129">
        <f t="shared" si="126"/>
        <v>0</v>
      </c>
      <c r="AQ249" s="129"/>
      <c r="AR249" s="47"/>
    </row>
    <row r="250" spans="1:44" s="14" customFormat="1" ht="12.75">
      <c r="A250" s="153" t="s">
        <v>77</v>
      </c>
      <c r="B250" s="210"/>
      <c r="C250" s="211"/>
      <c r="D250" s="214"/>
      <c r="E250" s="154"/>
      <c r="F250" s="155"/>
      <c r="G250" s="156"/>
      <c r="H250" s="157"/>
      <c r="I250" s="157"/>
      <c r="J250" s="157"/>
      <c r="K250" s="156"/>
      <c r="L250" s="157"/>
      <c r="M250" s="156"/>
      <c r="N250" s="157"/>
      <c r="O250" s="156"/>
      <c r="P250" s="157"/>
      <c r="Q250" s="156"/>
      <c r="R250" s="157"/>
      <c r="S250" s="156"/>
      <c r="T250" s="157"/>
      <c r="U250" s="156"/>
      <c r="V250" s="157"/>
      <c r="W250" s="156"/>
      <c r="X250" s="157"/>
      <c r="Y250" s="156"/>
      <c r="Z250" s="157"/>
      <c r="AA250" s="156"/>
      <c r="AB250" s="157"/>
      <c r="AC250" s="157"/>
      <c r="AD250" s="157"/>
      <c r="AE250" s="157"/>
      <c r="AF250" s="157"/>
      <c r="AG250" s="157"/>
      <c r="AH250" s="157"/>
      <c r="AI250" s="156"/>
      <c r="AJ250" s="156"/>
      <c r="AK250" s="156"/>
      <c r="AM250" s="129">
        <f t="shared" si="125"/>
        <v>0</v>
      </c>
      <c r="AN250" s="129">
        <f t="shared" si="125"/>
        <v>0</v>
      </c>
      <c r="AO250" s="129">
        <f t="shared" si="126"/>
        <v>0</v>
      </c>
      <c r="AP250" s="129">
        <f t="shared" si="126"/>
        <v>0</v>
      </c>
      <c r="AQ250" s="129"/>
      <c r="AR250" s="47"/>
    </row>
    <row r="251" spans="1:44" s="14" customFormat="1" ht="15" customHeight="1">
      <c r="A251" s="20"/>
      <c r="B251" s="11"/>
      <c r="C251" s="34"/>
      <c r="D251" s="34"/>
      <c r="E251" s="35"/>
      <c r="F251" s="36">
        <f aca="true" t="shared" si="127" ref="F251:AK251">SUM(F247:F250)</f>
        <v>75</v>
      </c>
      <c r="G251" s="36">
        <f t="shared" si="127"/>
        <v>0</v>
      </c>
      <c r="H251" s="36">
        <f t="shared" si="127"/>
        <v>0</v>
      </c>
      <c r="I251" s="36">
        <f t="shared" si="127"/>
        <v>0</v>
      </c>
      <c r="J251" s="36">
        <f t="shared" si="127"/>
        <v>0</v>
      </c>
      <c r="K251" s="36">
        <f t="shared" si="127"/>
        <v>0</v>
      </c>
      <c r="L251" s="36">
        <f t="shared" si="127"/>
        <v>0</v>
      </c>
      <c r="M251" s="36">
        <f t="shared" si="127"/>
        <v>0</v>
      </c>
      <c r="N251" s="36">
        <f t="shared" si="127"/>
        <v>0</v>
      </c>
      <c r="O251" s="36">
        <f t="shared" si="127"/>
        <v>0</v>
      </c>
      <c r="P251" s="36">
        <f t="shared" si="127"/>
        <v>0</v>
      </c>
      <c r="Q251" s="36">
        <f t="shared" si="127"/>
        <v>0</v>
      </c>
      <c r="R251" s="36">
        <f t="shared" si="127"/>
        <v>0</v>
      </c>
      <c r="S251" s="36">
        <f t="shared" si="127"/>
        <v>0</v>
      </c>
      <c r="T251" s="36">
        <f t="shared" si="127"/>
        <v>0</v>
      </c>
      <c r="U251" s="36">
        <f t="shared" si="127"/>
        <v>0</v>
      </c>
      <c r="V251" s="36">
        <f t="shared" si="127"/>
        <v>0</v>
      </c>
      <c r="W251" s="36">
        <f t="shared" si="127"/>
        <v>0</v>
      </c>
      <c r="X251" s="36">
        <f t="shared" si="127"/>
        <v>0</v>
      </c>
      <c r="Y251" s="36">
        <f t="shared" si="127"/>
        <v>0</v>
      </c>
      <c r="Z251" s="36">
        <f t="shared" si="127"/>
        <v>0</v>
      </c>
      <c r="AA251" s="36">
        <f t="shared" si="127"/>
        <v>0</v>
      </c>
      <c r="AB251" s="36">
        <f t="shared" si="127"/>
        <v>0</v>
      </c>
      <c r="AC251" s="36">
        <f t="shared" si="127"/>
        <v>0</v>
      </c>
      <c r="AD251" s="36">
        <f t="shared" si="127"/>
        <v>0</v>
      </c>
      <c r="AE251" s="36">
        <f t="shared" si="127"/>
        <v>0</v>
      </c>
      <c r="AF251" s="36">
        <f t="shared" si="127"/>
        <v>0</v>
      </c>
      <c r="AG251" s="36">
        <f t="shared" si="127"/>
        <v>0</v>
      </c>
      <c r="AH251" s="36">
        <f t="shared" si="127"/>
        <v>0</v>
      </c>
      <c r="AI251" s="36">
        <f t="shared" si="127"/>
        <v>0</v>
      </c>
      <c r="AJ251" s="36">
        <f t="shared" si="127"/>
        <v>0</v>
      </c>
      <c r="AK251" s="36">
        <f t="shared" si="127"/>
        <v>0</v>
      </c>
      <c r="AM251" s="21">
        <f>SUM(AM247:AM250)</f>
        <v>0</v>
      </c>
      <c r="AN251" s="21">
        <f>SUM(AN247:AN250)</f>
        <v>0</v>
      </c>
      <c r="AO251" s="21">
        <f>SUM(AO247:AO250)</f>
        <v>0</v>
      </c>
      <c r="AP251" s="21">
        <f>SUM(AP247:AP250)</f>
        <v>0</v>
      </c>
      <c r="AQ251" s="21">
        <f>SUM(AQ247:AQ250)</f>
        <v>75</v>
      </c>
      <c r="AR251" s="140">
        <f>SUM(AM251,AQ251)</f>
        <v>75</v>
      </c>
    </row>
    <row r="252" spans="1:44" s="14" customFormat="1" ht="12.75">
      <c r="A252" s="153">
        <v>20</v>
      </c>
      <c r="B252" s="210" t="s">
        <v>129</v>
      </c>
      <c r="C252" s="211" t="s">
        <v>130</v>
      </c>
      <c r="D252" s="213" t="s">
        <v>10</v>
      </c>
      <c r="E252" s="158" t="s">
        <v>70</v>
      </c>
      <c r="F252" s="155">
        <v>76</v>
      </c>
      <c r="G252" s="156"/>
      <c r="H252" s="157"/>
      <c r="I252" s="157"/>
      <c r="J252" s="157"/>
      <c r="K252" s="156"/>
      <c r="L252" s="157"/>
      <c r="M252" s="156"/>
      <c r="N252" s="157"/>
      <c r="O252" s="156"/>
      <c r="P252" s="157"/>
      <c r="Q252" s="156"/>
      <c r="R252" s="157"/>
      <c r="S252" s="156"/>
      <c r="T252" s="157"/>
      <c r="U252" s="156"/>
      <c r="V252" s="157"/>
      <c r="W252" s="156"/>
      <c r="X252" s="157"/>
      <c r="Y252" s="156"/>
      <c r="Z252" s="157"/>
      <c r="AA252" s="156"/>
      <c r="AB252" s="157"/>
      <c r="AC252" s="157"/>
      <c r="AD252" s="157"/>
      <c r="AE252" s="157"/>
      <c r="AF252" s="157"/>
      <c r="AG252" s="157"/>
      <c r="AH252" s="157"/>
      <c r="AI252" s="156"/>
      <c r="AJ252" s="156"/>
      <c r="AK252" s="156"/>
      <c r="AM252" s="129">
        <f aca="true" t="shared" si="128" ref="AM252:AN255">SUM(M252,O252,Q252,S252,U252,W252,Y252,AA252,AC252,AE252,AG252)</f>
        <v>0</v>
      </c>
      <c r="AN252" s="129">
        <f t="shared" si="128"/>
        <v>0</v>
      </c>
      <c r="AO252" s="129">
        <f aca="true" t="shared" si="129" ref="AO252:AP255">SUM(I252)</f>
        <v>0</v>
      </c>
      <c r="AP252" s="129">
        <f t="shared" si="129"/>
        <v>0</v>
      </c>
      <c r="AQ252" s="129">
        <v>76</v>
      </c>
      <c r="AR252" s="47"/>
    </row>
    <row r="253" spans="1:44" s="14" customFormat="1" ht="12.75">
      <c r="A253" s="153" t="s">
        <v>63</v>
      </c>
      <c r="B253" s="210"/>
      <c r="C253" s="211"/>
      <c r="D253" s="214"/>
      <c r="E253" s="154" t="s">
        <v>69</v>
      </c>
      <c r="F253" s="155">
        <v>21</v>
      </c>
      <c r="G253" s="156"/>
      <c r="H253" s="157"/>
      <c r="I253" s="157"/>
      <c r="J253" s="157"/>
      <c r="K253" s="156"/>
      <c r="L253" s="157"/>
      <c r="M253" s="156"/>
      <c r="N253" s="157"/>
      <c r="O253" s="156"/>
      <c r="P253" s="157"/>
      <c r="Q253" s="156"/>
      <c r="R253" s="157"/>
      <c r="S253" s="156"/>
      <c r="T253" s="157"/>
      <c r="U253" s="156"/>
      <c r="V253" s="157"/>
      <c r="W253" s="156"/>
      <c r="X253" s="157"/>
      <c r="Y253" s="156"/>
      <c r="Z253" s="157"/>
      <c r="AA253" s="156"/>
      <c r="AB253" s="157"/>
      <c r="AC253" s="157"/>
      <c r="AD253" s="157"/>
      <c r="AE253" s="157"/>
      <c r="AF253" s="157"/>
      <c r="AG253" s="157"/>
      <c r="AH253" s="157"/>
      <c r="AI253" s="156"/>
      <c r="AJ253" s="156"/>
      <c r="AK253" s="156"/>
      <c r="AM253" s="129">
        <f t="shared" si="128"/>
        <v>0</v>
      </c>
      <c r="AN253" s="129">
        <f t="shared" si="128"/>
        <v>0</v>
      </c>
      <c r="AO253" s="129">
        <f t="shared" si="129"/>
        <v>0</v>
      </c>
      <c r="AP253" s="129">
        <f t="shared" si="129"/>
        <v>0</v>
      </c>
      <c r="AQ253" s="129">
        <v>21</v>
      </c>
      <c r="AR253" s="47"/>
    </row>
    <row r="254" spans="1:44" s="14" customFormat="1" ht="12.75">
      <c r="A254" s="153" t="s">
        <v>76</v>
      </c>
      <c r="B254" s="210"/>
      <c r="C254" s="211"/>
      <c r="D254" s="214"/>
      <c r="E254" s="154"/>
      <c r="F254" s="155"/>
      <c r="G254" s="156"/>
      <c r="H254" s="157"/>
      <c r="I254" s="157"/>
      <c r="J254" s="157"/>
      <c r="K254" s="156"/>
      <c r="L254" s="157"/>
      <c r="M254" s="156"/>
      <c r="N254" s="157"/>
      <c r="O254" s="156"/>
      <c r="P254" s="157"/>
      <c r="Q254" s="156"/>
      <c r="R254" s="157"/>
      <c r="S254" s="156"/>
      <c r="T254" s="157"/>
      <c r="U254" s="156"/>
      <c r="V254" s="157"/>
      <c r="W254" s="156"/>
      <c r="X254" s="157"/>
      <c r="Y254" s="156"/>
      <c r="Z254" s="157"/>
      <c r="AA254" s="156"/>
      <c r="AB254" s="157"/>
      <c r="AC254" s="157"/>
      <c r="AD254" s="157"/>
      <c r="AE254" s="157"/>
      <c r="AF254" s="157"/>
      <c r="AG254" s="157"/>
      <c r="AH254" s="157"/>
      <c r="AI254" s="156"/>
      <c r="AJ254" s="156"/>
      <c r="AK254" s="156"/>
      <c r="AM254" s="129">
        <f t="shared" si="128"/>
        <v>0</v>
      </c>
      <c r="AN254" s="129">
        <f t="shared" si="128"/>
        <v>0</v>
      </c>
      <c r="AO254" s="129">
        <f t="shared" si="129"/>
        <v>0</v>
      </c>
      <c r="AP254" s="129">
        <f t="shared" si="129"/>
        <v>0</v>
      </c>
      <c r="AQ254" s="129"/>
      <c r="AR254" s="47"/>
    </row>
    <row r="255" spans="1:44" s="14" customFormat="1" ht="12.75">
      <c r="A255" s="153" t="s">
        <v>77</v>
      </c>
      <c r="B255" s="210"/>
      <c r="C255" s="211"/>
      <c r="D255" s="214"/>
      <c r="E255" s="154"/>
      <c r="F255" s="156"/>
      <c r="G255" s="156"/>
      <c r="H255" s="157"/>
      <c r="I255" s="157"/>
      <c r="J255" s="157"/>
      <c r="K255" s="156"/>
      <c r="L255" s="157"/>
      <c r="M255" s="156"/>
      <c r="N255" s="157"/>
      <c r="O255" s="156"/>
      <c r="P255" s="157"/>
      <c r="Q255" s="156"/>
      <c r="R255" s="157"/>
      <c r="S255" s="156"/>
      <c r="T255" s="157"/>
      <c r="U255" s="156"/>
      <c r="V255" s="157"/>
      <c r="W255" s="156"/>
      <c r="X255" s="157"/>
      <c r="Y255" s="156"/>
      <c r="Z255" s="157"/>
      <c r="AA255" s="156"/>
      <c r="AB255" s="157"/>
      <c r="AC255" s="157"/>
      <c r="AD255" s="157"/>
      <c r="AE255" s="157"/>
      <c r="AF255" s="157"/>
      <c r="AG255" s="157"/>
      <c r="AH255" s="157"/>
      <c r="AI255" s="156"/>
      <c r="AJ255" s="156"/>
      <c r="AK255" s="156"/>
      <c r="AM255" s="129">
        <f t="shared" si="128"/>
        <v>0</v>
      </c>
      <c r="AN255" s="129">
        <f t="shared" si="128"/>
        <v>0</v>
      </c>
      <c r="AO255" s="129">
        <f t="shared" si="129"/>
        <v>0</v>
      </c>
      <c r="AP255" s="129">
        <f t="shared" si="129"/>
        <v>0</v>
      </c>
      <c r="AQ255" s="129"/>
      <c r="AR255" s="47"/>
    </row>
    <row r="256" spans="1:44" s="14" customFormat="1" ht="15">
      <c r="A256" s="20"/>
      <c r="B256" s="11"/>
      <c r="C256" s="34"/>
      <c r="D256" s="34"/>
      <c r="E256" s="35"/>
      <c r="F256" s="36">
        <f aca="true" t="shared" si="130" ref="F256:AK256">SUM(F252:F255)</f>
        <v>97</v>
      </c>
      <c r="G256" s="36">
        <f t="shared" si="130"/>
        <v>0</v>
      </c>
      <c r="H256" s="36">
        <f t="shared" si="130"/>
        <v>0</v>
      </c>
      <c r="I256" s="36">
        <f t="shared" si="130"/>
        <v>0</v>
      </c>
      <c r="J256" s="36">
        <f t="shared" si="130"/>
        <v>0</v>
      </c>
      <c r="K256" s="36">
        <f t="shared" si="130"/>
        <v>0</v>
      </c>
      <c r="L256" s="36">
        <f t="shared" si="130"/>
        <v>0</v>
      </c>
      <c r="M256" s="36">
        <f t="shared" si="130"/>
        <v>0</v>
      </c>
      <c r="N256" s="36">
        <f t="shared" si="130"/>
        <v>0</v>
      </c>
      <c r="O256" s="36">
        <f t="shared" si="130"/>
        <v>0</v>
      </c>
      <c r="P256" s="36">
        <f t="shared" si="130"/>
        <v>0</v>
      </c>
      <c r="Q256" s="36">
        <f t="shared" si="130"/>
        <v>0</v>
      </c>
      <c r="R256" s="36">
        <f t="shared" si="130"/>
        <v>0</v>
      </c>
      <c r="S256" s="36">
        <f t="shared" si="130"/>
        <v>0</v>
      </c>
      <c r="T256" s="36">
        <f t="shared" si="130"/>
        <v>0</v>
      </c>
      <c r="U256" s="36">
        <f t="shared" si="130"/>
        <v>0</v>
      </c>
      <c r="V256" s="36">
        <f t="shared" si="130"/>
        <v>0</v>
      </c>
      <c r="W256" s="36">
        <f t="shared" si="130"/>
        <v>0</v>
      </c>
      <c r="X256" s="36">
        <f t="shared" si="130"/>
        <v>0</v>
      </c>
      <c r="Y256" s="36">
        <f t="shared" si="130"/>
        <v>0</v>
      </c>
      <c r="Z256" s="36">
        <f t="shared" si="130"/>
        <v>0</v>
      </c>
      <c r="AA256" s="36">
        <f t="shared" si="130"/>
        <v>0</v>
      </c>
      <c r="AB256" s="36">
        <f t="shared" si="130"/>
        <v>0</v>
      </c>
      <c r="AC256" s="36">
        <f t="shared" si="130"/>
        <v>0</v>
      </c>
      <c r="AD256" s="36">
        <f t="shared" si="130"/>
        <v>0</v>
      </c>
      <c r="AE256" s="36">
        <f t="shared" si="130"/>
        <v>0</v>
      </c>
      <c r="AF256" s="36">
        <f t="shared" si="130"/>
        <v>0</v>
      </c>
      <c r="AG256" s="36">
        <f t="shared" si="130"/>
        <v>0</v>
      </c>
      <c r="AH256" s="36">
        <f t="shared" si="130"/>
        <v>0</v>
      </c>
      <c r="AI256" s="36">
        <f t="shared" si="130"/>
        <v>0</v>
      </c>
      <c r="AJ256" s="36">
        <f t="shared" si="130"/>
        <v>0</v>
      </c>
      <c r="AK256" s="36">
        <f t="shared" si="130"/>
        <v>0</v>
      </c>
      <c r="AM256" s="21">
        <f>SUM(AM252:AM255)</f>
        <v>0</v>
      </c>
      <c r="AN256" s="21">
        <f>SUM(AN252:AN255)</f>
        <v>0</v>
      </c>
      <c r="AO256" s="21">
        <f>SUM(AO252:AO255)</f>
        <v>0</v>
      </c>
      <c r="AP256" s="21">
        <f>SUM(AP252:AP255)</f>
        <v>0</v>
      </c>
      <c r="AQ256" s="21">
        <f>SUM(AQ252:AQ255)</f>
        <v>97</v>
      </c>
      <c r="AR256" s="140">
        <f>SUM(AM256,AQ256)</f>
        <v>97</v>
      </c>
    </row>
    <row r="257" spans="1:44" s="67" customFormat="1" ht="12.75">
      <c r="A257" s="160">
        <v>21</v>
      </c>
      <c r="B257" s="220" t="s">
        <v>131</v>
      </c>
      <c r="C257" s="212" t="s">
        <v>132</v>
      </c>
      <c r="D257" s="213" t="s">
        <v>10</v>
      </c>
      <c r="E257" s="162" t="s">
        <v>66</v>
      </c>
      <c r="F257" s="163">
        <v>31</v>
      </c>
      <c r="G257" s="163">
        <v>12</v>
      </c>
      <c r="H257" s="163"/>
      <c r="I257" s="163"/>
      <c r="J257" s="163"/>
      <c r="K257" s="163">
        <v>12</v>
      </c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>
        <v>12</v>
      </c>
      <c r="AB257" s="163"/>
      <c r="AC257" s="163"/>
      <c r="AD257" s="163"/>
      <c r="AE257" s="163"/>
      <c r="AF257" s="163"/>
      <c r="AG257" s="163"/>
      <c r="AH257" s="163"/>
      <c r="AI257" s="163">
        <v>5</v>
      </c>
      <c r="AJ257" s="163">
        <v>5</v>
      </c>
      <c r="AK257" s="163"/>
      <c r="AM257" s="129">
        <f aca="true" t="shared" si="131" ref="AM257:AN263">SUM(M257,O257,Q257,S257,U257,W257,Y257,AA257,AC257,AE257,AG257)</f>
        <v>12</v>
      </c>
      <c r="AN257" s="129">
        <f t="shared" si="131"/>
        <v>0</v>
      </c>
      <c r="AO257" s="129">
        <f aca="true" t="shared" si="132" ref="AO257:AP263">SUM(I257)</f>
        <v>0</v>
      </c>
      <c r="AP257" s="129">
        <f t="shared" si="132"/>
        <v>0</v>
      </c>
      <c r="AQ257" s="129">
        <v>19</v>
      </c>
      <c r="AR257" s="47"/>
    </row>
    <row r="258" spans="1:44" s="67" customFormat="1" ht="12.75">
      <c r="A258" s="153" t="s">
        <v>63</v>
      </c>
      <c r="B258" s="221"/>
      <c r="C258" s="212"/>
      <c r="D258" s="214"/>
      <c r="E258" s="162" t="s">
        <v>64</v>
      </c>
      <c r="F258" s="163">
        <v>33</v>
      </c>
      <c r="G258" s="163">
        <v>33</v>
      </c>
      <c r="H258" s="163"/>
      <c r="I258" s="163"/>
      <c r="J258" s="163"/>
      <c r="K258" s="163">
        <v>33</v>
      </c>
      <c r="L258" s="163"/>
      <c r="M258" s="163"/>
      <c r="N258" s="163"/>
      <c r="O258" s="163"/>
      <c r="P258" s="163"/>
      <c r="Q258" s="163">
        <v>1</v>
      </c>
      <c r="R258" s="163"/>
      <c r="S258" s="163"/>
      <c r="T258" s="163"/>
      <c r="U258" s="163">
        <v>32</v>
      </c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>
        <v>33</v>
      </c>
      <c r="AJ258" s="163">
        <v>33</v>
      </c>
      <c r="AK258" s="163">
        <v>1</v>
      </c>
      <c r="AM258" s="129">
        <f t="shared" si="131"/>
        <v>33</v>
      </c>
      <c r="AN258" s="129">
        <f t="shared" si="131"/>
        <v>0</v>
      </c>
      <c r="AO258" s="129">
        <f t="shared" si="132"/>
        <v>0</v>
      </c>
      <c r="AP258" s="129">
        <f t="shared" si="132"/>
        <v>0</v>
      </c>
      <c r="AQ258" s="129"/>
      <c r="AR258" s="47"/>
    </row>
    <row r="259" spans="1:44" s="67" customFormat="1" ht="12.75">
      <c r="A259" s="153" t="s">
        <v>76</v>
      </c>
      <c r="B259" s="221"/>
      <c r="C259" s="212"/>
      <c r="D259" s="214"/>
      <c r="E259" s="162" t="s">
        <v>65</v>
      </c>
      <c r="F259" s="163">
        <v>31</v>
      </c>
      <c r="G259" s="163">
        <v>30</v>
      </c>
      <c r="H259" s="163">
        <v>1</v>
      </c>
      <c r="I259" s="163"/>
      <c r="J259" s="163"/>
      <c r="K259" s="163">
        <v>30</v>
      </c>
      <c r="L259" s="163">
        <v>1</v>
      </c>
      <c r="M259" s="163"/>
      <c r="N259" s="163"/>
      <c r="O259" s="163"/>
      <c r="P259" s="163"/>
      <c r="Q259" s="163"/>
      <c r="R259" s="163"/>
      <c r="S259" s="163">
        <v>30</v>
      </c>
      <c r="T259" s="163">
        <v>1</v>
      </c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>
        <v>29</v>
      </c>
      <c r="AJ259" s="163">
        <v>5</v>
      </c>
      <c r="AK259" s="163"/>
      <c r="AM259" s="129">
        <f t="shared" si="131"/>
        <v>30</v>
      </c>
      <c r="AN259" s="129">
        <f t="shared" si="131"/>
        <v>1</v>
      </c>
      <c r="AO259" s="129">
        <f t="shared" si="132"/>
        <v>0</v>
      </c>
      <c r="AP259" s="129">
        <f t="shared" si="132"/>
        <v>0</v>
      </c>
      <c r="AQ259" s="129">
        <v>1</v>
      </c>
      <c r="AR259" s="47"/>
    </row>
    <row r="260" spans="1:44" s="67" customFormat="1" ht="12.75">
      <c r="A260" s="153" t="s">
        <v>77</v>
      </c>
      <c r="B260" s="221"/>
      <c r="C260" s="212"/>
      <c r="D260" s="214"/>
      <c r="E260" s="162" t="s">
        <v>67</v>
      </c>
      <c r="F260" s="163">
        <v>28</v>
      </c>
      <c r="G260" s="163">
        <v>27</v>
      </c>
      <c r="H260" s="163">
        <v>1</v>
      </c>
      <c r="I260" s="163"/>
      <c r="J260" s="163"/>
      <c r="K260" s="163">
        <v>27</v>
      </c>
      <c r="L260" s="163">
        <v>1</v>
      </c>
      <c r="M260" s="163"/>
      <c r="N260" s="163"/>
      <c r="O260" s="163">
        <v>27</v>
      </c>
      <c r="P260" s="163">
        <v>1</v>
      </c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>
        <v>20</v>
      </c>
      <c r="AJ260" s="163">
        <v>15</v>
      </c>
      <c r="AK260" s="163"/>
      <c r="AM260" s="129">
        <f t="shared" si="131"/>
        <v>27</v>
      </c>
      <c r="AN260" s="129">
        <f t="shared" si="131"/>
        <v>1</v>
      </c>
      <c r="AO260" s="129">
        <f t="shared" si="132"/>
        <v>0</v>
      </c>
      <c r="AP260" s="129">
        <f t="shared" si="132"/>
        <v>0</v>
      </c>
      <c r="AQ260" s="129">
        <v>1</v>
      </c>
      <c r="AR260" s="47"/>
    </row>
    <row r="261" spans="1:44" s="67" customFormat="1" ht="12.75">
      <c r="A261" s="153"/>
      <c r="B261" s="221"/>
      <c r="C261" s="212"/>
      <c r="D261" s="214"/>
      <c r="E261" s="154" t="s">
        <v>68</v>
      </c>
      <c r="F261" s="163">
        <v>18</v>
      </c>
      <c r="G261" s="163">
        <v>17</v>
      </c>
      <c r="H261" s="163"/>
      <c r="I261" s="163"/>
      <c r="J261" s="163"/>
      <c r="K261" s="163">
        <v>17</v>
      </c>
      <c r="L261" s="163"/>
      <c r="M261" s="163"/>
      <c r="N261" s="163"/>
      <c r="O261" s="163"/>
      <c r="P261" s="163"/>
      <c r="Q261" s="163"/>
      <c r="R261" s="163"/>
      <c r="S261" s="163"/>
      <c r="T261" s="163"/>
      <c r="U261" s="163">
        <v>17</v>
      </c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M261" s="129">
        <f t="shared" si="131"/>
        <v>17</v>
      </c>
      <c r="AN261" s="129">
        <f t="shared" si="131"/>
        <v>0</v>
      </c>
      <c r="AO261" s="129">
        <f t="shared" si="132"/>
        <v>0</v>
      </c>
      <c r="AP261" s="129">
        <f t="shared" si="132"/>
        <v>0</v>
      </c>
      <c r="AQ261" s="129">
        <v>1</v>
      </c>
      <c r="AR261" s="47"/>
    </row>
    <row r="262" spans="1:44" s="14" customFormat="1" ht="12.75">
      <c r="A262" s="122" t="s">
        <v>125</v>
      </c>
      <c r="B262" s="296"/>
      <c r="C262" s="212"/>
      <c r="D262" s="214"/>
      <c r="E262" s="158" t="s">
        <v>70</v>
      </c>
      <c r="F262" s="155">
        <v>9</v>
      </c>
      <c r="G262" s="156"/>
      <c r="H262" s="157"/>
      <c r="I262" s="157"/>
      <c r="J262" s="157"/>
      <c r="K262" s="156"/>
      <c r="L262" s="157"/>
      <c r="M262" s="156"/>
      <c r="N262" s="157"/>
      <c r="O262" s="156"/>
      <c r="P262" s="157"/>
      <c r="Q262" s="156"/>
      <c r="R262" s="157"/>
      <c r="S262" s="156"/>
      <c r="T262" s="157"/>
      <c r="U262" s="156"/>
      <c r="V262" s="157"/>
      <c r="W262" s="156"/>
      <c r="X262" s="157"/>
      <c r="Y262" s="156"/>
      <c r="Z262" s="157"/>
      <c r="AA262" s="156"/>
      <c r="AB262" s="157"/>
      <c r="AC262" s="157"/>
      <c r="AD262" s="157"/>
      <c r="AE262" s="157"/>
      <c r="AF262" s="157"/>
      <c r="AG262" s="157"/>
      <c r="AH262" s="157"/>
      <c r="AI262" s="156"/>
      <c r="AJ262" s="156"/>
      <c r="AK262" s="156"/>
      <c r="AM262" s="129">
        <f t="shared" si="131"/>
        <v>0</v>
      </c>
      <c r="AN262" s="129">
        <f t="shared" si="131"/>
        <v>0</v>
      </c>
      <c r="AO262" s="129">
        <f t="shared" si="132"/>
        <v>0</v>
      </c>
      <c r="AP262" s="129">
        <f t="shared" si="132"/>
        <v>0</v>
      </c>
      <c r="AQ262" s="129">
        <v>9</v>
      </c>
      <c r="AR262" s="47"/>
    </row>
    <row r="263" spans="1:44" s="14" customFormat="1" ht="12.75">
      <c r="A263" s="153"/>
      <c r="B263" s="297"/>
      <c r="C263" s="212"/>
      <c r="D263" s="214"/>
      <c r="E263" s="154" t="s">
        <v>69</v>
      </c>
      <c r="F263" s="155">
        <v>28</v>
      </c>
      <c r="G263" s="156"/>
      <c r="H263" s="157"/>
      <c r="I263" s="157"/>
      <c r="J263" s="157"/>
      <c r="K263" s="156"/>
      <c r="L263" s="157"/>
      <c r="M263" s="156"/>
      <c r="N263" s="157"/>
      <c r="O263" s="156"/>
      <c r="P263" s="157"/>
      <c r="Q263" s="156"/>
      <c r="R263" s="157"/>
      <c r="S263" s="156"/>
      <c r="T263" s="157"/>
      <c r="U263" s="156"/>
      <c r="V263" s="157"/>
      <c r="W263" s="156"/>
      <c r="X263" s="157"/>
      <c r="Y263" s="156"/>
      <c r="Z263" s="157"/>
      <c r="AA263" s="156"/>
      <c r="AB263" s="157"/>
      <c r="AC263" s="157"/>
      <c r="AD263" s="157"/>
      <c r="AE263" s="157"/>
      <c r="AF263" s="157"/>
      <c r="AG263" s="157"/>
      <c r="AH263" s="157"/>
      <c r="AI263" s="156"/>
      <c r="AJ263" s="156"/>
      <c r="AK263" s="156"/>
      <c r="AM263" s="129">
        <f t="shared" si="131"/>
        <v>0</v>
      </c>
      <c r="AN263" s="129">
        <f t="shared" si="131"/>
        <v>0</v>
      </c>
      <c r="AO263" s="129">
        <f t="shared" si="132"/>
        <v>0</v>
      </c>
      <c r="AP263" s="129">
        <f t="shared" si="132"/>
        <v>0</v>
      </c>
      <c r="AQ263" s="129">
        <v>28</v>
      </c>
      <c r="AR263" s="47"/>
    </row>
    <row r="264" spans="1:44" s="14" customFormat="1" ht="15">
      <c r="A264" s="20"/>
      <c r="B264" s="11"/>
      <c r="C264" s="34"/>
      <c r="D264" s="34"/>
      <c r="E264" s="35"/>
      <c r="F264" s="36">
        <f>SUM(F257:F263)</f>
        <v>178</v>
      </c>
      <c r="G264" s="36">
        <f aca="true" t="shared" si="133" ref="G264:AK264">SUM(G257:G263)</f>
        <v>119</v>
      </c>
      <c r="H264" s="36">
        <f t="shared" si="133"/>
        <v>2</v>
      </c>
      <c r="I264" s="36">
        <f t="shared" si="133"/>
        <v>0</v>
      </c>
      <c r="J264" s="36">
        <f t="shared" si="133"/>
        <v>0</v>
      </c>
      <c r="K264" s="36">
        <f t="shared" si="133"/>
        <v>119</v>
      </c>
      <c r="L264" s="36">
        <f t="shared" si="133"/>
        <v>2</v>
      </c>
      <c r="M264" s="36">
        <f t="shared" si="133"/>
        <v>0</v>
      </c>
      <c r="N264" s="36">
        <f t="shared" si="133"/>
        <v>0</v>
      </c>
      <c r="O264" s="36">
        <f t="shared" si="133"/>
        <v>27</v>
      </c>
      <c r="P264" s="36">
        <f t="shared" si="133"/>
        <v>1</v>
      </c>
      <c r="Q264" s="36">
        <f t="shared" si="133"/>
        <v>1</v>
      </c>
      <c r="R264" s="36">
        <f t="shared" si="133"/>
        <v>0</v>
      </c>
      <c r="S264" s="36">
        <f t="shared" si="133"/>
        <v>30</v>
      </c>
      <c r="T264" s="36">
        <f t="shared" si="133"/>
        <v>1</v>
      </c>
      <c r="U264" s="36">
        <f t="shared" si="133"/>
        <v>49</v>
      </c>
      <c r="V264" s="36">
        <f t="shared" si="133"/>
        <v>0</v>
      </c>
      <c r="W264" s="36">
        <f t="shared" si="133"/>
        <v>0</v>
      </c>
      <c r="X264" s="36">
        <f t="shared" si="133"/>
        <v>0</v>
      </c>
      <c r="Y264" s="36">
        <f t="shared" si="133"/>
        <v>0</v>
      </c>
      <c r="Z264" s="36">
        <f t="shared" si="133"/>
        <v>0</v>
      </c>
      <c r="AA264" s="36">
        <f t="shared" si="133"/>
        <v>12</v>
      </c>
      <c r="AB264" s="36">
        <f t="shared" si="133"/>
        <v>0</v>
      </c>
      <c r="AC264" s="36">
        <f t="shared" si="133"/>
        <v>0</v>
      </c>
      <c r="AD264" s="36">
        <f t="shared" si="133"/>
        <v>0</v>
      </c>
      <c r="AE264" s="36">
        <f t="shared" si="133"/>
        <v>0</v>
      </c>
      <c r="AF264" s="36">
        <f t="shared" si="133"/>
        <v>0</v>
      </c>
      <c r="AG264" s="36">
        <f t="shared" si="133"/>
        <v>0</v>
      </c>
      <c r="AH264" s="36">
        <f t="shared" si="133"/>
        <v>0</v>
      </c>
      <c r="AI264" s="36">
        <f t="shared" si="133"/>
        <v>87</v>
      </c>
      <c r="AJ264" s="36">
        <f t="shared" si="133"/>
        <v>58</v>
      </c>
      <c r="AK264" s="36">
        <f t="shared" si="133"/>
        <v>1</v>
      </c>
      <c r="AM264" s="21">
        <f>SUM(AM257:AM263)</f>
        <v>119</v>
      </c>
      <c r="AN264" s="21">
        <f>SUM(AN257:AN263)</f>
        <v>2</v>
      </c>
      <c r="AO264" s="21">
        <f>SUM(AO257:AO263)</f>
        <v>0</v>
      </c>
      <c r="AP264" s="21">
        <f>SUM(AP257:AP263)</f>
        <v>0</v>
      </c>
      <c r="AQ264" s="21">
        <f>SUM(AQ257:AQ263)</f>
        <v>59</v>
      </c>
      <c r="AR264" s="140">
        <f>SUM(AM264,AQ264)</f>
        <v>178</v>
      </c>
    </row>
    <row r="265" spans="1:44" s="14" customFormat="1" ht="12.75">
      <c r="A265" s="153">
        <v>22</v>
      </c>
      <c r="B265" s="210" t="s">
        <v>133</v>
      </c>
      <c r="C265" s="211" t="s">
        <v>134</v>
      </c>
      <c r="D265" s="213" t="s">
        <v>10</v>
      </c>
      <c r="E265" s="162" t="s">
        <v>66</v>
      </c>
      <c r="F265" s="155">
        <v>12</v>
      </c>
      <c r="G265" s="156">
        <v>9</v>
      </c>
      <c r="H265" s="157">
        <v>2</v>
      </c>
      <c r="I265" s="157"/>
      <c r="J265" s="157"/>
      <c r="K265" s="156">
        <v>9</v>
      </c>
      <c r="L265" s="157">
        <v>2</v>
      </c>
      <c r="M265" s="156"/>
      <c r="N265" s="157"/>
      <c r="O265" s="156"/>
      <c r="P265" s="157"/>
      <c r="Q265" s="156"/>
      <c r="R265" s="157"/>
      <c r="S265" s="156"/>
      <c r="T265" s="157"/>
      <c r="U265" s="156"/>
      <c r="V265" s="157"/>
      <c r="W265" s="156"/>
      <c r="X265" s="157"/>
      <c r="Y265" s="156"/>
      <c r="Z265" s="157"/>
      <c r="AA265" s="156">
        <v>8</v>
      </c>
      <c r="AB265" s="157">
        <v>2</v>
      </c>
      <c r="AC265" s="157"/>
      <c r="AD265" s="157"/>
      <c r="AE265" s="157"/>
      <c r="AF265" s="157"/>
      <c r="AG265" s="157">
        <v>1</v>
      </c>
      <c r="AH265" s="157"/>
      <c r="AI265" s="156"/>
      <c r="AJ265" s="156">
        <v>10</v>
      </c>
      <c r="AK265" s="156">
        <v>2</v>
      </c>
      <c r="AM265" s="129">
        <f aca="true" t="shared" si="134" ref="AM265:AN271">SUM(M265,O265,Q265,S265,U265,W265,Y265,AA265,AC265,AE265,AG265)</f>
        <v>9</v>
      </c>
      <c r="AN265" s="129">
        <f t="shared" si="134"/>
        <v>2</v>
      </c>
      <c r="AO265" s="129">
        <f aca="true" t="shared" si="135" ref="AO265:AP271">SUM(I265)</f>
        <v>0</v>
      </c>
      <c r="AP265" s="129">
        <f t="shared" si="135"/>
        <v>0</v>
      </c>
      <c r="AQ265" s="129">
        <v>3</v>
      </c>
      <c r="AR265" s="47"/>
    </row>
    <row r="266" spans="1:44" s="14" customFormat="1" ht="12.75">
      <c r="A266" s="153" t="s">
        <v>63</v>
      </c>
      <c r="B266" s="210"/>
      <c r="C266" s="211"/>
      <c r="D266" s="214"/>
      <c r="E266" s="162" t="s">
        <v>64</v>
      </c>
      <c r="F266" s="155">
        <v>25</v>
      </c>
      <c r="G266" s="156">
        <v>24</v>
      </c>
      <c r="H266" s="157"/>
      <c r="I266" s="157"/>
      <c r="J266" s="157"/>
      <c r="K266" s="156">
        <v>24</v>
      </c>
      <c r="L266" s="157"/>
      <c r="M266" s="156"/>
      <c r="N266" s="157"/>
      <c r="O266" s="156"/>
      <c r="P266" s="157"/>
      <c r="Q266" s="156">
        <v>1</v>
      </c>
      <c r="R266" s="157"/>
      <c r="S266" s="156"/>
      <c r="T266" s="157"/>
      <c r="U266" s="156">
        <v>23</v>
      </c>
      <c r="V266" s="157"/>
      <c r="W266" s="156"/>
      <c r="X266" s="157"/>
      <c r="Y266" s="156"/>
      <c r="Z266" s="157"/>
      <c r="AA266" s="156"/>
      <c r="AB266" s="157"/>
      <c r="AC266" s="157"/>
      <c r="AD266" s="157"/>
      <c r="AE266" s="157"/>
      <c r="AF266" s="157"/>
      <c r="AG266" s="157"/>
      <c r="AH266" s="157"/>
      <c r="AI266" s="156">
        <v>24</v>
      </c>
      <c r="AJ266" s="156"/>
      <c r="AK266" s="156"/>
      <c r="AM266" s="129">
        <f t="shared" si="134"/>
        <v>24</v>
      </c>
      <c r="AN266" s="129">
        <f t="shared" si="134"/>
        <v>0</v>
      </c>
      <c r="AO266" s="129">
        <f t="shared" si="135"/>
        <v>0</v>
      </c>
      <c r="AP266" s="129">
        <f t="shared" si="135"/>
        <v>0</v>
      </c>
      <c r="AQ266" s="129">
        <v>1</v>
      </c>
      <c r="AR266" s="47"/>
    </row>
    <row r="267" spans="1:44" s="14" customFormat="1" ht="12.75">
      <c r="A267" s="153" t="s">
        <v>76</v>
      </c>
      <c r="B267" s="210"/>
      <c r="C267" s="211"/>
      <c r="D267" s="214"/>
      <c r="E267" s="162" t="s">
        <v>65</v>
      </c>
      <c r="F267" s="155">
        <v>35</v>
      </c>
      <c r="G267" s="156">
        <v>35</v>
      </c>
      <c r="H267" s="157">
        <v>6</v>
      </c>
      <c r="I267" s="157"/>
      <c r="J267" s="157"/>
      <c r="K267" s="156">
        <v>35</v>
      </c>
      <c r="L267" s="157">
        <v>6</v>
      </c>
      <c r="M267" s="156"/>
      <c r="N267" s="157"/>
      <c r="O267" s="156"/>
      <c r="P267" s="157"/>
      <c r="Q267" s="156"/>
      <c r="R267" s="157"/>
      <c r="S267" s="156">
        <v>34</v>
      </c>
      <c r="T267" s="157">
        <v>5</v>
      </c>
      <c r="U267" s="156"/>
      <c r="V267" s="157"/>
      <c r="W267" s="156"/>
      <c r="X267" s="157"/>
      <c r="Y267" s="156"/>
      <c r="Z267" s="157"/>
      <c r="AA267" s="156"/>
      <c r="AB267" s="157"/>
      <c r="AC267" s="157"/>
      <c r="AD267" s="157"/>
      <c r="AE267" s="157"/>
      <c r="AF267" s="157"/>
      <c r="AG267" s="157">
        <v>1</v>
      </c>
      <c r="AH267" s="157">
        <v>1</v>
      </c>
      <c r="AI267" s="156">
        <v>15</v>
      </c>
      <c r="AJ267" s="156">
        <v>9</v>
      </c>
      <c r="AK267" s="156"/>
      <c r="AM267" s="129">
        <f t="shared" si="134"/>
        <v>35</v>
      </c>
      <c r="AN267" s="129">
        <f t="shared" si="134"/>
        <v>6</v>
      </c>
      <c r="AO267" s="129">
        <f t="shared" si="135"/>
        <v>0</v>
      </c>
      <c r="AP267" s="129">
        <f t="shared" si="135"/>
        <v>0</v>
      </c>
      <c r="AQ267" s="129"/>
      <c r="AR267" s="47"/>
    </row>
    <row r="268" spans="1:44" s="14" customFormat="1" ht="12.75">
      <c r="A268" s="153" t="s">
        <v>77</v>
      </c>
      <c r="B268" s="210"/>
      <c r="C268" s="211"/>
      <c r="D268" s="214"/>
      <c r="E268" s="162" t="s">
        <v>67</v>
      </c>
      <c r="F268" s="155">
        <v>19</v>
      </c>
      <c r="G268" s="156">
        <v>18</v>
      </c>
      <c r="H268" s="157"/>
      <c r="I268" s="157"/>
      <c r="J268" s="157"/>
      <c r="K268" s="156">
        <v>18</v>
      </c>
      <c r="L268" s="157"/>
      <c r="M268" s="156"/>
      <c r="N268" s="157"/>
      <c r="O268" s="156">
        <v>18</v>
      </c>
      <c r="P268" s="157"/>
      <c r="Q268" s="156"/>
      <c r="R268" s="157"/>
      <c r="S268" s="156"/>
      <c r="T268" s="157"/>
      <c r="U268" s="156"/>
      <c r="V268" s="157"/>
      <c r="W268" s="156"/>
      <c r="X268" s="157"/>
      <c r="Y268" s="156"/>
      <c r="Z268" s="157"/>
      <c r="AA268" s="156"/>
      <c r="AB268" s="157"/>
      <c r="AC268" s="157"/>
      <c r="AD268" s="157"/>
      <c r="AE268" s="157"/>
      <c r="AF268" s="157"/>
      <c r="AG268" s="157"/>
      <c r="AH268" s="157"/>
      <c r="AI268" s="156">
        <v>16</v>
      </c>
      <c r="AJ268" s="156">
        <v>19</v>
      </c>
      <c r="AK268" s="156"/>
      <c r="AM268" s="129">
        <f t="shared" si="134"/>
        <v>18</v>
      </c>
      <c r="AN268" s="129">
        <f t="shared" si="134"/>
        <v>0</v>
      </c>
      <c r="AO268" s="129">
        <f t="shared" si="135"/>
        <v>0</v>
      </c>
      <c r="AP268" s="129">
        <f t="shared" si="135"/>
        <v>0</v>
      </c>
      <c r="AQ268" s="129">
        <v>1</v>
      </c>
      <c r="AR268" s="47"/>
    </row>
    <row r="269" spans="1:44" s="14" customFormat="1" ht="12.75">
      <c r="A269" s="153"/>
      <c r="B269" s="210"/>
      <c r="C269" s="211"/>
      <c r="D269" s="214"/>
      <c r="E269" s="154" t="s">
        <v>68</v>
      </c>
      <c r="F269" s="155">
        <v>19</v>
      </c>
      <c r="G269" s="156">
        <v>19</v>
      </c>
      <c r="H269" s="157"/>
      <c r="I269" s="157"/>
      <c r="J269" s="157"/>
      <c r="K269" s="156">
        <v>19</v>
      </c>
      <c r="L269" s="157"/>
      <c r="M269" s="156"/>
      <c r="N269" s="157"/>
      <c r="O269" s="156"/>
      <c r="P269" s="157"/>
      <c r="Q269" s="156"/>
      <c r="R269" s="157"/>
      <c r="S269" s="156"/>
      <c r="T269" s="157"/>
      <c r="U269" s="156">
        <v>19</v>
      </c>
      <c r="V269" s="157"/>
      <c r="W269" s="156"/>
      <c r="X269" s="157"/>
      <c r="Y269" s="156"/>
      <c r="Z269" s="157"/>
      <c r="AA269" s="156"/>
      <c r="AB269" s="157"/>
      <c r="AC269" s="157"/>
      <c r="AD269" s="157"/>
      <c r="AE269" s="157"/>
      <c r="AF269" s="157"/>
      <c r="AG269" s="157"/>
      <c r="AH269" s="157"/>
      <c r="AI269" s="156"/>
      <c r="AJ269" s="156">
        <v>3</v>
      </c>
      <c r="AK269" s="156"/>
      <c r="AM269" s="129">
        <f t="shared" si="134"/>
        <v>19</v>
      </c>
      <c r="AN269" s="129">
        <f t="shared" si="134"/>
        <v>0</v>
      </c>
      <c r="AO269" s="129">
        <f t="shared" si="135"/>
        <v>0</v>
      </c>
      <c r="AP269" s="129">
        <f t="shared" si="135"/>
        <v>0</v>
      </c>
      <c r="AQ269" s="129"/>
      <c r="AR269" s="47"/>
    </row>
    <row r="270" spans="1:44" s="14" customFormat="1" ht="12.75">
      <c r="A270" s="122" t="s">
        <v>125</v>
      </c>
      <c r="B270" s="210"/>
      <c r="C270" s="211"/>
      <c r="D270" s="214"/>
      <c r="E270" s="158" t="s">
        <v>70</v>
      </c>
      <c r="F270" s="155">
        <v>6</v>
      </c>
      <c r="G270" s="156"/>
      <c r="H270" s="157"/>
      <c r="I270" s="157"/>
      <c r="J270" s="157"/>
      <c r="K270" s="156"/>
      <c r="L270" s="157"/>
      <c r="M270" s="156"/>
      <c r="N270" s="157"/>
      <c r="O270" s="156"/>
      <c r="P270" s="157"/>
      <c r="Q270" s="156"/>
      <c r="R270" s="157"/>
      <c r="S270" s="156"/>
      <c r="T270" s="157"/>
      <c r="U270" s="156"/>
      <c r="V270" s="157"/>
      <c r="W270" s="156"/>
      <c r="X270" s="157"/>
      <c r="Y270" s="156"/>
      <c r="Z270" s="157"/>
      <c r="AA270" s="156"/>
      <c r="AB270" s="157"/>
      <c r="AC270" s="157"/>
      <c r="AD270" s="157"/>
      <c r="AE270" s="157"/>
      <c r="AF270" s="157"/>
      <c r="AG270" s="157"/>
      <c r="AH270" s="157"/>
      <c r="AI270" s="156"/>
      <c r="AJ270" s="156"/>
      <c r="AK270" s="156"/>
      <c r="AM270" s="129">
        <f t="shared" si="134"/>
        <v>0</v>
      </c>
      <c r="AN270" s="129">
        <f t="shared" si="134"/>
        <v>0</v>
      </c>
      <c r="AO270" s="129">
        <f t="shared" si="135"/>
        <v>0</v>
      </c>
      <c r="AP270" s="129">
        <f t="shared" si="135"/>
        <v>0</v>
      </c>
      <c r="AQ270" s="129">
        <v>6</v>
      </c>
      <c r="AR270" s="47"/>
    </row>
    <row r="271" spans="1:44" s="14" customFormat="1" ht="12.75">
      <c r="A271" s="153"/>
      <c r="B271" s="210"/>
      <c r="C271" s="211"/>
      <c r="D271" s="214"/>
      <c r="E271" s="154" t="s">
        <v>69</v>
      </c>
      <c r="F271" s="155">
        <v>6</v>
      </c>
      <c r="G271" s="156"/>
      <c r="H271" s="157"/>
      <c r="I271" s="157"/>
      <c r="J271" s="157"/>
      <c r="K271" s="156"/>
      <c r="L271" s="157"/>
      <c r="M271" s="156"/>
      <c r="N271" s="157"/>
      <c r="O271" s="156"/>
      <c r="P271" s="157"/>
      <c r="Q271" s="156"/>
      <c r="R271" s="157"/>
      <c r="S271" s="156"/>
      <c r="T271" s="157"/>
      <c r="U271" s="156"/>
      <c r="V271" s="157"/>
      <c r="W271" s="156"/>
      <c r="X271" s="157"/>
      <c r="Y271" s="156"/>
      <c r="Z271" s="157"/>
      <c r="AA271" s="156"/>
      <c r="AB271" s="157"/>
      <c r="AC271" s="157"/>
      <c r="AD271" s="157"/>
      <c r="AE271" s="157"/>
      <c r="AF271" s="157"/>
      <c r="AG271" s="157"/>
      <c r="AH271" s="157"/>
      <c r="AI271" s="156"/>
      <c r="AJ271" s="156"/>
      <c r="AK271" s="156"/>
      <c r="AM271" s="129">
        <f t="shared" si="134"/>
        <v>0</v>
      </c>
      <c r="AN271" s="129">
        <f t="shared" si="134"/>
        <v>0</v>
      </c>
      <c r="AO271" s="129">
        <f t="shared" si="135"/>
        <v>0</v>
      </c>
      <c r="AP271" s="129">
        <f t="shared" si="135"/>
        <v>0</v>
      </c>
      <c r="AQ271" s="129">
        <v>6</v>
      </c>
      <c r="AR271" s="47"/>
    </row>
    <row r="272" spans="1:44" s="14" customFormat="1" ht="15">
      <c r="A272" s="20"/>
      <c r="B272" s="11"/>
      <c r="C272" s="34"/>
      <c r="D272" s="34"/>
      <c r="E272" s="35"/>
      <c r="F272" s="36">
        <f>SUM(F265:F271)</f>
        <v>122</v>
      </c>
      <c r="G272" s="36">
        <f aca="true" t="shared" si="136" ref="G272:AK272">SUM(G265:G271)</f>
        <v>105</v>
      </c>
      <c r="H272" s="36">
        <f t="shared" si="136"/>
        <v>8</v>
      </c>
      <c r="I272" s="36">
        <f t="shared" si="136"/>
        <v>0</v>
      </c>
      <c r="J272" s="36">
        <f t="shared" si="136"/>
        <v>0</v>
      </c>
      <c r="K272" s="36">
        <f t="shared" si="136"/>
        <v>105</v>
      </c>
      <c r="L272" s="36">
        <f t="shared" si="136"/>
        <v>8</v>
      </c>
      <c r="M272" s="36">
        <f t="shared" si="136"/>
        <v>0</v>
      </c>
      <c r="N272" s="36">
        <f t="shared" si="136"/>
        <v>0</v>
      </c>
      <c r="O272" s="36">
        <f t="shared" si="136"/>
        <v>18</v>
      </c>
      <c r="P272" s="36">
        <f t="shared" si="136"/>
        <v>0</v>
      </c>
      <c r="Q272" s="36">
        <f t="shared" si="136"/>
        <v>1</v>
      </c>
      <c r="R272" s="36">
        <f t="shared" si="136"/>
        <v>0</v>
      </c>
      <c r="S272" s="36">
        <f t="shared" si="136"/>
        <v>34</v>
      </c>
      <c r="T272" s="36">
        <f t="shared" si="136"/>
        <v>5</v>
      </c>
      <c r="U272" s="36">
        <f t="shared" si="136"/>
        <v>42</v>
      </c>
      <c r="V272" s="36">
        <f t="shared" si="136"/>
        <v>0</v>
      </c>
      <c r="W272" s="36">
        <f t="shared" si="136"/>
        <v>0</v>
      </c>
      <c r="X272" s="36">
        <f t="shared" si="136"/>
        <v>0</v>
      </c>
      <c r="Y272" s="36">
        <f t="shared" si="136"/>
        <v>0</v>
      </c>
      <c r="Z272" s="36">
        <f t="shared" si="136"/>
        <v>0</v>
      </c>
      <c r="AA272" s="36">
        <f t="shared" si="136"/>
        <v>8</v>
      </c>
      <c r="AB272" s="36">
        <f t="shared" si="136"/>
        <v>2</v>
      </c>
      <c r="AC272" s="36">
        <f t="shared" si="136"/>
        <v>0</v>
      </c>
      <c r="AD272" s="36">
        <f t="shared" si="136"/>
        <v>0</v>
      </c>
      <c r="AE272" s="36">
        <f t="shared" si="136"/>
        <v>0</v>
      </c>
      <c r="AF272" s="36">
        <f t="shared" si="136"/>
        <v>0</v>
      </c>
      <c r="AG272" s="36">
        <f t="shared" si="136"/>
        <v>2</v>
      </c>
      <c r="AH272" s="36">
        <f t="shared" si="136"/>
        <v>1</v>
      </c>
      <c r="AI272" s="36">
        <f t="shared" si="136"/>
        <v>55</v>
      </c>
      <c r="AJ272" s="36">
        <f t="shared" si="136"/>
        <v>41</v>
      </c>
      <c r="AK272" s="36">
        <f t="shared" si="136"/>
        <v>2</v>
      </c>
      <c r="AM272" s="21">
        <f>SUM(AM265:AM271)</f>
        <v>105</v>
      </c>
      <c r="AN272" s="21">
        <f>SUM(AN265:AN271)</f>
        <v>8</v>
      </c>
      <c r="AO272" s="21">
        <f>SUM(AO265:AO271)</f>
        <v>0</v>
      </c>
      <c r="AP272" s="21">
        <f>SUM(AP265:AP271)</f>
        <v>0</v>
      </c>
      <c r="AQ272" s="21">
        <f>SUM(AQ265:AQ271)</f>
        <v>17</v>
      </c>
      <c r="AR272" s="140">
        <f>SUM(AM272,AQ272)</f>
        <v>122</v>
      </c>
    </row>
    <row r="273" spans="1:44" s="14" customFormat="1" ht="12.75" hidden="1">
      <c r="A273" s="56"/>
      <c r="B273" s="203"/>
      <c r="C273" s="201"/>
      <c r="D273" s="192"/>
      <c r="E273" s="22"/>
      <c r="F273" s="23"/>
      <c r="G273" s="24"/>
      <c r="H273" s="26"/>
      <c r="I273" s="26"/>
      <c r="J273" s="26"/>
      <c r="K273" s="24"/>
      <c r="L273" s="26"/>
      <c r="M273" s="24"/>
      <c r="N273" s="26"/>
      <c r="O273" s="24"/>
      <c r="P273" s="26"/>
      <c r="Q273" s="24"/>
      <c r="R273" s="26"/>
      <c r="S273" s="24"/>
      <c r="T273" s="26"/>
      <c r="U273" s="24"/>
      <c r="V273" s="26"/>
      <c r="W273" s="24"/>
      <c r="X273" s="26"/>
      <c r="Y273" s="24"/>
      <c r="Z273" s="26"/>
      <c r="AA273" s="24"/>
      <c r="AB273" s="26"/>
      <c r="AC273" s="26"/>
      <c r="AD273" s="26"/>
      <c r="AE273" s="26"/>
      <c r="AF273" s="26"/>
      <c r="AG273" s="26"/>
      <c r="AH273" s="26"/>
      <c r="AI273" s="24"/>
      <c r="AJ273" s="24"/>
      <c r="AK273" s="24"/>
      <c r="AM273" s="129">
        <f aca="true" t="shared" si="137" ref="AM273:AM281">SUM(M273,O273,Q273,S273,U273,W273,Y273,AA273,AC273,AE273,AG273)</f>
        <v>0</v>
      </c>
      <c r="AN273" s="129">
        <f aca="true" t="shared" si="138" ref="AN273:AN281">SUM(N273,P273,R273,T273,V273,X273,Z273,AB273,AD273,AF273,AH273)</f>
        <v>0</v>
      </c>
      <c r="AO273" s="129">
        <f aca="true" t="shared" si="139" ref="AO273:AO281">SUM(I273)</f>
        <v>0</v>
      </c>
      <c r="AP273" s="129">
        <f aca="true" t="shared" si="140" ref="AP273:AP281">SUM(J273)</f>
        <v>0</v>
      </c>
      <c r="AQ273" s="129"/>
      <c r="AR273" s="47"/>
    </row>
    <row r="274" spans="1:44" s="14" customFormat="1" ht="12.75" hidden="1">
      <c r="A274" s="56"/>
      <c r="B274" s="203"/>
      <c r="C274" s="201"/>
      <c r="D274" s="192"/>
      <c r="E274" s="22"/>
      <c r="F274" s="23"/>
      <c r="G274" s="24"/>
      <c r="H274" s="26"/>
      <c r="I274" s="26"/>
      <c r="J274" s="26"/>
      <c r="K274" s="24"/>
      <c r="L274" s="26"/>
      <c r="M274" s="24"/>
      <c r="N274" s="26"/>
      <c r="O274" s="24"/>
      <c r="P274" s="26"/>
      <c r="Q274" s="24"/>
      <c r="R274" s="26"/>
      <c r="S274" s="24"/>
      <c r="T274" s="26"/>
      <c r="U274" s="24"/>
      <c r="V274" s="26"/>
      <c r="W274" s="24"/>
      <c r="X274" s="26"/>
      <c r="Y274" s="24"/>
      <c r="Z274" s="26"/>
      <c r="AA274" s="24"/>
      <c r="AB274" s="26"/>
      <c r="AC274" s="26"/>
      <c r="AD274" s="26"/>
      <c r="AE274" s="26"/>
      <c r="AF274" s="26"/>
      <c r="AG274" s="26"/>
      <c r="AH274" s="26"/>
      <c r="AI274" s="24"/>
      <c r="AJ274" s="24"/>
      <c r="AK274" s="24"/>
      <c r="AM274" s="129">
        <f t="shared" si="137"/>
        <v>0</v>
      </c>
      <c r="AN274" s="129">
        <f t="shared" si="138"/>
        <v>0</v>
      </c>
      <c r="AO274" s="129">
        <f t="shared" si="139"/>
        <v>0</v>
      </c>
      <c r="AP274" s="129">
        <f t="shared" si="140"/>
        <v>0</v>
      </c>
      <c r="AQ274" s="129"/>
      <c r="AR274" s="47"/>
    </row>
    <row r="275" spans="1:44" s="14" customFormat="1" ht="12.75" hidden="1">
      <c r="A275" s="56"/>
      <c r="B275" s="203"/>
      <c r="C275" s="201"/>
      <c r="D275" s="192"/>
      <c r="E275" s="22"/>
      <c r="F275" s="23"/>
      <c r="G275" s="24"/>
      <c r="H275" s="26"/>
      <c r="I275" s="26"/>
      <c r="J275" s="26"/>
      <c r="K275" s="24"/>
      <c r="L275" s="26"/>
      <c r="M275" s="24"/>
      <c r="N275" s="26"/>
      <c r="O275" s="24"/>
      <c r="P275" s="26"/>
      <c r="Q275" s="24"/>
      <c r="R275" s="26"/>
      <c r="S275" s="24"/>
      <c r="T275" s="26"/>
      <c r="U275" s="24"/>
      <c r="V275" s="26"/>
      <c r="W275" s="24"/>
      <c r="X275" s="26"/>
      <c r="Y275" s="24"/>
      <c r="Z275" s="26"/>
      <c r="AA275" s="24"/>
      <c r="AB275" s="26"/>
      <c r="AC275" s="26"/>
      <c r="AD275" s="26"/>
      <c r="AE275" s="26"/>
      <c r="AF275" s="26"/>
      <c r="AG275" s="26"/>
      <c r="AH275" s="26"/>
      <c r="AI275" s="24"/>
      <c r="AJ275" s="24"/>
      <c r="AK275" s="24"/>
      <c r="AM275" s="129">
        <f t="shared" si="137"/>
        <v>0</v>
      </c>
      <c r="AN275" s="129">
        <f t="shared" si="138"/>
        <v>0</v>
      </c>
      <c r="AO275" s="129">
        <f t="shared" si="139"/>
        <v>0</v>
      </c>
      <c r="AP275" s="129">
        <f t="shared" si="140"/>
        <v>0</v>
      </c>
      <c r="AQ275" s="129"/>
      <c r="AR275" s="47"/>
    </row>
    <row r="276" spans="1:44" s="14" customFormat="1" ht="12.75" hidden="1">
      <c r="A276" s="56"/>
      <c r="B276" s="203"/>
      <c r="C276" s="201"/>
      <c r="D276" s="192"/>
      <c r="E276" s="22"/>
      <c r="F276" s="23"/>
      <c r="G276" s="24"/>
      <c r="H276" s="26"/>
      <c r="I276" s="26"/>
      <c r="J276" s="26"/>
      <c r="K276" s="24"/>
      <c r="L276" s="26"/>
      <c r="M276" s="24"/>
      <c r="N276" s="26"/>
      <c r="O276" s="24"/>
      <c r="P276" s="26"/>
      <c r="Q276" s="24"/>
      <c r="R276" s="26"/>
      <c r="S276" s="24"/>
      <c r="T276" s="26"/>
      <c r="U276" s="24"/>
      <c r="V276" s="26"/>
      <c r="W276" s="24"/>
      <c r="X276" s="26"/>
      <c r="Y276" s="24"/>
      <c r="Z276" s="26"/>
      <c r="AA276" s="24"/>
      <c r="AB276" s="26"/>
      <c r="AC276" s="26"/>
      <c r="AD276" s="26"/>
      <c r="AE276" s="26"/>
      <c r="AF276" s="26"/>
      <c r="AG276" s="26"/>
      <c r="AH276" s="26"/>
      <c r="AI276" s="24"/>
      <c r="AJ276" s="24"/>
      <c r="AK276" s="24"/>
      <c r="AM276" s="129">
        <f t="shared" si="137"/>
        <v>0</v>
      </c>
      <c r="AN276" s="129">
        <f t="shared" si="138"/>
        <v>0</v>
      </c>
      <c r="AO276" s="129">
        <f t="shared" si="139"/>
        <v>0</v>
      </c>
      <c r="AP276" s="129">
        <f t="shared" si="140"/>
        <v>0</v>
      </c>
      <c r="AQ276" s="129"/>
      <c r="AR276" s="47"/>
    </row>
    <row r="277" spans="1:44" s="14" customFormat="1" ht="12.75" hidden="1">
      <c r="A277" s="56"/>
      <c r="B277" s="203"/>
      <c r="C277" s="201"/>
      <c r="D277" s="192"/>
      <c r="E277" s="22"/>
      <c r="F277" s="23"/>
      <c r="G277" s="24"/>
      <c r="H277" s="26"/>
      <c r="I277" s="26"/>
      <c r="J277" s="26"/>
      <c r="K277" s="24"/>
      <c r="L277" s="26"/>
      <c r="M277" s="24"/>
      <c r="N277" s="26"/>
      <c r="O277" s="24"/>
      <c r="P277" s="26"/>
      <c r="Q277" s="24"/>
      <c r="R277" s="26"/>
      <c r="S277" s="24"/>
      <c r="T277" s="26"/>
      <c r="U277" s="24"/>
      <c r="V277" s="26"/>
      <c r="W277" s="24"/>
      <c r="X277" s="26"/>
      <c r="Y277" s="24"/>
      <c r="Z277" s="26"/>
      <c r="AA277" s="24"/>
      <c r="AB277" s="26"/>
      <c r="AC277" s="26"/>
      <c r="AD277" s="26"/>
      <c r="AE277" s="26"/>
      <c r="AF277" s="26"/>
      <c r="AG277" s="26"/>
      <c r="AH277" s="26"/>
      <c r="AI277" s="24"/>
      <c r="AJ277" s="24"/>
      <c r="AK277" s="24"/>
      <c r="AM277" s="129">
        <f t="shared" si="137"/>
        <v>0</v>
      </c>
      <c r="AN277" s="129">
        <f t="shared" si="138"/>
        <v>0</v>
      </c>
      <c r="AO277" s="129">
        <f t="shared" si="139"/>
        <v>0</v>
      </c>
      <c r="AP277" s="129">
        <f t="shared" si="140"/>
        <v>0</v>
      </c>
      <c r="AQ277" s="129"/>
      <c r="AR277" s="47"/>
    </row>
    <row r="278" spans="1:44" s="14" customFormat="1" ht="12.75" hidden="1">
      <c r="A278" s="56"/>
      <c r="B278" s="203"/>
      <c r="C278" s="201"/>
      <c r="D278" s="192"/>
      <c r="E278" s="22"/>
      <c r="F278" s="23"/>
      <c r="G278" s="24"/>
      <c r="H278" s="26"/>
      <c r="I278" s="26"/>
      <c r="J278" s="26"/>
      <c r="K278" s="24"/>
      <c r="L278" s="26"/>
      <c r="M278" s="24"/>
      <c r="N278" s="26"/>
      <c r="O278" s="24"/>
      <c r="P278" s="26"/>
      <c r="Q278" s="24"/>
      <c r="R278" s="26"/>
      <c r="S278" s="24"/>
      <c r="T278" s="26"/>
      <c r="U278" s="24"/>
      <c r="V278" s="26"/>
      <c r="W278" s="24"/>
      <c r="X278" s="26"/>
      <c r="Y278" s="24"/>
      <c r="Z278" s="26"/>
      <c r="AA278" s="24"/>
      <c r="AB278" s="26"/>
      <c r="AC278" s="26"/>
      <c r="AD278" s="26"/>
      <c r="AE278" s="26"/>
      <c r="AF278" s="26"/>
      <c r="AG278" s="26"/>
      <c r="AH278" s="26"/>
      <c r="AI278" s="24"/>
      <c r="AJ278" s="24"/>
      <c r="AK278" s="24"/>
      <c r="AM278" s="129">
        <f t="shared" si="137"/>
        <v>0</v>
      </c>
      <c r="AN278" s="129">
        <f t="shared" si="138"/>
        <v>0</v>
      </c>
      <c r="AO278" s="129">
        <f t="shared" si="139"/>
        <v>0</v>
      </c>
      <c r="AP278" s="129">
        <f t="shared" si="140"/>
        <v>0</v>
      </c>
      <c r="AQ278" s="129"/>
      <c r="AR278" s="47"/>
    </row>
    <row r="279" spans="1:44" s="14" customFormat="1" ht="12.75" hidden="1">
      <c r="A279" s="56"/>
      <c r="B279" s="203"/>
      <c r="C279" s="201"/>
      <c r="D279" s="192"/>
      <c r="E279" s="22"/>
      <c r="F279" s="23"/>
      <c r="G279" s="24"/>
      <c r="H279" s="26"/>
      <c r="I279" s="26"/>
      <c r="J279" s="26"/>
      <c r="K279" s="24"/>
      <c r="L279" s="26"/>
      <c r="M279" s="24"/>
      <c r="N279" s="26"/>
      <c r="O279" s="24"/>
      <c r="P279" s="26"/>
      <c r="Q279" s="24"/>
      <c r="R279" s="26"/>
      <c r="S279" s="24"/>
      <c r="T279" s="26"/>
      <c r="U279" s="24"/>
      <c r="V279" s="26"/>
      <c r="W279" s="24"/>
      <c r="X279" s="26"/>
      <c r="Y279" s="24"/>
      <c r="Z279" s="26"/>
      <c r="AA279" s="24"/>
      <c r="AB279" s="26"/>
      <c r="AC279" s="26"/>
      <c r="AD279" s="26"/>
      <c r="AE279" s="26"/>
      <c r="AF279" s="26"/>
      <c r="AG279" s="26"/>
      <c r="AH279" s="26"/>
      <c r="AI279" s="24"/>
      <c r="AJ279" s="24"/>
      <c r="AK279" s="24"/>
      <c r="AM279" s="129">
        <f t="shared" si="137"/>
        <v>0</v>
      </c>
      <c r="AN279" s="129">
        <f t="shared" si="138"/>
        <v>0</v>
      </c>
      <c r="AO279" s="129">
        <f t="shared" si="139"/>
        <v>0</v>
      </c>
      <c r="AP279" s="129">
        <f t="shared" si="140"/>
        <v>0</v>
      </c>
      <c r="AQ279" s="129"/>
      <c r="AR279" s="47"/>
    </row>
    <row r="280" spans="1:44" s="14" customFormat="1" ht="12.75" hidden="1">
      <c r="A280" s="56"/>
      <c r="B280" s="203"/>
      <c r="C280" s="201"/>
      <c r="D280" s="192"/>
      <c r="E280" s="22"/>
      <c r="F280" s="23"/>
      <c r="G280" s="24"/>
      <c r="H280" s="26"/>
      <c r="I280" s="26"/>
      <c r="J280" s="26"/>
      <c r="K280" s="24"/>
      <c r="L280" s="26"/>
      <c r="M280" s="24"/>
      <c r="N280" s="26"/>
      <c r="O280" s="24"/>
      <c r="P280" s="26"/>
      <c r="Q280" s="24"/>
      <c r="R280" s="26"/>
      <c r="S280" s="24"/>
      <c r="T280" s="26"/>
      <c r="U280" s="24"/>
      <c r="V280" s="26"/>
      <c r="W280" s="24"/>
      <c r="X280" s="26"/>
      <c r="Y280" s="24"/>
      <c r="Z280" s="26"/>
      <c r="AA280" s="24"/>
      <c r="AB280" s="26"/>
      <c r="AC280" s="26"/>
      <c r="AD280" s="26"/>
      <c r="AE280" s="26"/>
      <c r="AF280" s="26"/>
      <c r="AG280" s="26"/>
      <c r="AH280" s="26"/>
      <c r="AI280" s="24"/>
      <c r="AJ280" s="24"/>
      <c r="AK280" s="24"/>
      <c r="AM280" s="129">
        <f t="shared" si="137"/>
        <v>0</v>
      </c>
      <c r="AN280" s="129">
        <f t="shared" si="138"/>
        <v>0</v>
      </c>
      <c r="AO280" s="129">
        <f t="shared" si="139"/>
        <v>0</v>
      </c>
      <c r="AP280" s="129">
        <f t="shared" si="140"/>
        <v>0</v>
      </c>
      <c r="AQ280" s="129"/>
      <c r="AR280" s="47"/>
    </row>
    <row r="281" spans="1:44" s="14" customFormat="1" ht="12.75" hidden="1">
      <c r="A281" s="56"/>
      <c r="B281" s="203"/>
      <c r="C281" s="201"/>
      <c r="D281" s="192"/>
      <c r="E281" s="22"/>
      <c r="F281" s="23"/>
      <c r="G281" s="24"/>
      <c r="H281" s="26"/>
      <c r="I281" s="26"/>
      <c r="J281" s="26"/>
      <c r="K281" s="24"/>
      <c r="L281" s="26"/>
      <c r="M281" s="24"/>
      <c r="N281" s="26"/>
      <c r="O281" s="24"/>
      <c r="P281" s="26"/>
      <c r="Q281" s="24"/>
      <c r="R281" s="26"/>
      <c r="S281" s="24"/>
      <c r="T281" s="26"/>
      <c r="U281" s="24"/>
      <c r="V281" s="26"/>
      <c r="W281" s="24"/>
      <c r="X281" s="26"/>
      <c r="Y281" s="24"/>
      <c r="Z281" s="26"/>
      <c r="AA281" s="24"/>
      <c r="AB281" s="26"/>
      <c r="AC281" s="26"/>
      <c r="AD281" s="26"/>
      <c r="AE281" s="26"/>
      <c r="AF281" s="26"/>
      <c r="AG281" s="26"/>
      <c r="AH281" s="26"/>
      <c r="AI281" s="24"/>
      <c r="AJ281" s="24"/>
      <c r="AK281" s="24"/>
      <c r="AM281" s="129">
        <f t="shared" si="137"/>
        <v>0</v>
      </c>
      <c r="AN281" s="129">
        <f t="shared" si="138"/>
        <v>0</v>
      </c>
      <c r="AO281" s="129">
        <f t="shared" si="139"/>
        <v>0</v>
      </c>
      <c r="AP281" s="129">
        <f t="shared" si="140"/>
        <v>0</v>
      </c>
      <c r="AQ281" s="129"/>
      <c r="AR281" s="47"/>
    </row>
    <row r="282" spans="1:44" s="14" customFormat="1" ht="15" hidden="1">
      <c r="A282" s="20"/>
      <c r="B282" s="11"/>
      <c r="C282" s="34"/>
      <c r="D282" s="34"/>
      <c r="E282" s="35"/>
      <c r="F282" s="36">
        <f>SUM(F273:F281)</f>
        <v>0</v>
      </c>
      <c r="G282" s="36">
        <f aca="true" t="shared" si="141" ref="G282:AK282">SUM(G273:G281)</f>
        <v>0</v>
      </c>
      <c r="H282" s="36">
        <f t="shared" si="141"/>
        <v>0</v>
      </c>
      <c r="I282" s="36">
        <f t="shared" si="141"/>
        <v>0</v>
      </c>
      <c r="J282" s="36">
        <f t="shared" si="141"/>
        <v>0</v>
      </c>
      <c r="K282" s="36">
        <f t="shared" si="141"/>
        <v>0</v>
      </c>
      <c r="L282" s="36">
        <f t="shared" si="141"/>
        <v>0</v>
      </c>
      <c r="M282" s="36">
        <f t="shared" si="141"/>
        <v>0</v>
      </c>
      <c r="N282" s="36">
        <f t="shared" si="141"/>
        <v>0</v>
      </c>
      <c r="O282" s="36">
        <f t="shared" si="141"/>
        <v>0</v>
      </c>
      <c r="P282" s="36">
        <f t="shared" si="141"/>
        <v>0</v>
      </c>
      <c r="Q282" s="36">
        <f t="shared" si="141"/>
        <v>0</v>
      </c>
      <c r="R282" s="36">
        <f t="shared" si="141"/>
        <v>0</v>
      </c>
      <c r="S282" s="36">
        <f t="shared" si="141"/>
        <v>0</v>
      </c>
      <c r="T282" s="36">
        <f t="shared" si="141"/>
        <v>0</v>
      </c>
      <c r="U282" s="36">
        <f t="shared" si="141"/>
        <v>0</v>
      </c>
      <c r="V282" s="36">
        <f t="shared" si="141"/>
        <v>0</v>
      </c>
      <c r="W282" s="36">
        <f t="shared" si="141"/>
        <v>0</v>
      </c>
      <c r="X282" s="36">
        <f t="shared" si="141"/>
        <v>0</v>
      </c>
      <c r="Y282" s="36">
        <f t="shared" si="141"/>
        <v>0</v>
      </c>
      <c r="Z282" s="36">
        <f t="shared" si="141"/>
        <v>0</v>
      </c>
      <c r="AA282" s="36">
        <f t="shared" si="141"/>
        <v>0</v>
      </c>
      <c r="AB282" s="36">
        <f t="shared" si="141"/>
        <v>0</v>
      </c>
      <c r="AC282" s="36">
        <f t="shared" si="141"/>
        <v>0</v>
      </c>
      <c r="AD282" s="36">
        <f t="shared" si="141"/>
        <v>0</v>
      </c>
      <c r="AE282" s="36">
        <f t="shared" si="141"/>
        <v>0</v>
      </c>
      <c r="AF282" s="36">
        <f t="shared" si="141"/>
        <v>0</v>
      </c>
      <c r="AG282" s="36">
        <f t="shared" si="141"/>
        <v>0</v>
      </c>
      <c r="AH282" s="36">
        <f t="shared" si="141"/>
        <v>0</v>
      </c>
      <c r="AI282" s="36">
        <f t="shared" si="141"/>
        <v>0</v>
      </c>
      <c r="AJ282" s="36">
        <f t="shared" si="141"/>
        <v>0</v>
      </c>
      <c r="AK282" s="36">
        <f t="shared" si="141"/>
        <v>0</v>
      </c>
      <c r="AM282" s="21">
        <f>SUM(AM273:AM281)</f>
        <v>0</v>
      </c>
      <c r="AN282" s="21">
        <f>SUM(AN273:AN281)</f>
        <v>0</v>
      </c>
      <c r="AO282" s="21">
        <f>SUM(AO273:AO281)</f>
        <v>0</v>
      </c>
      <c r="AP282" s="21">
        <f>SUM(AP273:AP281)</f>
        <v>0</v>
      </c>
      <c r="AQ282" s="21">
        <f>SUM(AQ273:AQ281)</f>
        <v>0</v>
      </c>
      <c r="AR282" s="140">
        <f>SUM(AM282,AQ282)</f>
        <v>0</v>
      </c>
    </row>
    <row r="283" spans="1:44" s="14" customFormat="1" ht="15" customHeight="1">
      <c r="A283" s="64"/>
      <c r="B283" s="226" t="s">
        <v>90</v>
      </c>
      <c r="C283" s="226"/>
      <c r="D283" s="226"/>
      <c r="E283" s="226"/>
      <c r="F283" s="12">
        <f>SUM(F282,F272,F264,F256,F251,F246)</f>
        <v>639</v>
      </c>
      <c r="G283" s="12">
        <f aca="true" t="shared" si="142" ref="G283:AK283">SUM(G282,G272,G264,G256,G251,G246)</f>
        <v>339</v>
      </c>
      <c r="H283" s="12">
        <f t="shared" si="142"/>
        <v>16</v>
      </c>
      <c r="I283" s="12">
        <f t="shared" si="142"/>
        <v>0</v>
      </c>
      <c r="J283" s="12">
        <f t="shared" si="142"/>
        <v>0</v>
      </c>
      <c r="K283" s="12">
        <f t="shared" si="142"/>
        <v>339</v>
      </c>
      <c r="L283" s="12">
        <f t="shared" si="142"/>
        <v>16</v>
      </c>
      <c r="M283" s="12">
        <f t="shared" si="142"/>
        <v>0</v>
      </c>
      <c r="N283" s="12">
        <f t="shared" si="142"/>
        <v>0</v>
      </c>
      <c r="O283" s="12">
        <f t="shared" si="142"/>
        <v>68</v>
      </c>
      <c r="P283" s="12">
        <f t="shared" si="142"/>
        <v>3</v>
      </c>
      <c r="Q283" s="12">
        <f t="shared" si="142"/>
        <v>3</v>
      </c>
      <c r="R283" s="12">
        <f t="shared" si="142"/>
        <v>0</v>
      </c>
      <c r="S283" s="12">
        <f t="shared" si="142"/>
        <v>102</v>
      </c>
      <c r="T283" s="12">
        <f t="shared" si="142"/>
        <v>9</v>
      </c>
      <c r="U283" s="12">
        <f t="shared" si="142"/>
        <v>134</v>
      </c>
      <c r="V283" s="12">
        <f t="shared" si="142"/>
        <v>0</v>
      </c>
      <c r="W283" s="12">
        <f t="shared" si="142"/>
        <v>0</v>
      </c>
      <c r="X283" s="12">
        <f t="shared" si="142"/>
        <v>0</v>
      </c>
      <c r="Y283" s="12">
        <f t="shared" si="142"/>
        <v>0</v>
      </c>
      <c r="Z283" s="12">
        <f t="shared" si="142"/>
        <v>0</v>
      </c>
      <c r="AA283" s="12">
        <f t="shared" si="142"/>
        <v>28</v>
      </c>
      <c r="AB283" s="12">
        <f t="shared" si="142"/>
        <v>3</v>
      </c>
      <c r="AC283" s="12">
        <f t="shared" si="142"/>
        <v>0</v>
      </c>
      <c r="AD283" s="12">
        <f t="shared" si="142"/>
        <v>0</v>
      </c>
      <c r="AE283" s="12">
        <f t="shared" si="142"/>
        <v>0</v>
      </c>
      <c r="AF283" s="12">
        <f t="shared" si="142"/>
        <v>0</v>
      </c>
      <c r="AG283" s="12">
        <f t="shared" si="142"/>
        <v>4</v>
      </c>
      <c r="AH283" s="12">
        <f t="shared" si="142"/>
        <v>1</v>
      </c>
      <c r="AI283" s="12">
        <f t="shared" si="142"/>
        <v>224</v>
      </c>
      <c r="AJ283" s="12">
        <f t="shared" si="142"/>
        <v>153</v>
      </c>
      <c r="AK283" s="12">
        <f t="shared" si="142"/>
        <v>9</v>
      </c>
      <c r="AL283" s="101"/>
      <c r="AM283" s="12">
        <f>SUM(AM246,AM251,AM256,AM264,AM272,AM282)</f>
        <v>339</v>
      </c>
      <c r="AN283" s="12">
        <f>SUM(AN246,AN251,AN256,AN264,AN272,AN282)</f>
        <v>16</v>
      </c>
      <c r="AO283" s="12">
        <f>SUM(AO246,AO251,AO256,AO264,AO272,AO282)</f>
        <v>0</v>
      </c>
      <c r="AP283" s="12">
        <f>SUM(AP246,AP251,AP256,AP264,AP272,AP282)</f>
        <v>0</v>
      </c>
      <c r="AQ283" s="12">
        <f>SUM(AQ246,AQ251,AQ256,AQ264,AQ272,AQ282)</f>
        <v>300</v>
      </c>
      <c r="AR283" s="140">
        <f>SUM(AM283,AQ283)</f>
        <v>639</v>
      </c>
    </row>
    <row r="284" spans="1:44" ht="23.25">
      <c r="A284" s="194" t="s">
        <v>38</v>
      </c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6"/>
      <c r="AL284" s="102" t="s">
        <v>56</v>
      </c>
      <c r="AM284" s="128"/>
      <c r="AN284" s="128"/>
      <c r="AO284" s="128"/>
      <c r="AP284" s="128"/>
      <c r="AQ284" s="128"/>
      <c r="AR284" s="140"/>
    </row>
    <row r="285" spans="1:44" s="14" customFormat="1" ht="12.75">
      <c r="A285" s="122" t="s">
        <v>136</v>
      </c>
      <c r="B285" s="210" t="s">
        <v>117</v>
      </c>
      <c r="C285" s="211" t="s">
        <v>135</v>
      </c>
      <c r="D285" s="213" t="s">
        <v>10</v>
      </c>
      <c r="E285" s="162" t="s">
        <v>65</v>
      </c>
      <c r="F285" s="155">
        <v>33</v>
      </c>
      <c r="G285" s="156">
        <v>33</v>
      </c>
      <c r="H285" s="157"/>
      <c r="I285" s="157"/>
      <c r="J285" s="157"/>
      <c r="K285" s="156">
        <v>33</v>
      </c>
      <c r="L285" s="157"/>
      <c r="M285" s="156"/>
      <c r="N285" s="157"/>
      <c r="O285" s="156"/>
      <c r="P285" s="157"/>
      <c r="Q285" s="156"/>
      <c r="R285" s="157"/>
      <c r="S285" s="156">
        <v>33</v>
      </c>
      <c r="T285" s="157"/>
      <c r="U285" s="156"/>
      <c r="V285" s="157"/>
      <c r="W285" s="156"/>
      <c r="X285" s="157"/>
      <c r="Y285" s="156"/>
      <c r="Z285" s="157"/>
      <c r="AA285" s="156"/>
      <c r="AB285" s="157"/>
      <c r="AC285" s="157"/>
      <c r="AD285" s="157"/>
      <c r="AE285" s="157"/>
      <c r="AF285" s="157"/>
      <c r="AG285" s="157"/>
      <c r="AH285" s="157"/>
      <c r="AI285" s="156">
        <v>5</v>
      </c>
      <c r="AJ285" s="156">
        <v>7</v>
      </c>
      <c r="AK285" s="156"/>
      <c r="AM285" s="137">
        <f aca="true" t="shared" si="143" ref="AM285:AN288">SUM(M285,O285,Q285,S285,U285,W285,Y285,AA285,AC285,AE285,AG285)</f>
        <v>33</v>
      </c>
      <c r="AN285" s="137">
        <f t="shared" si="143"/>
        <v>0</v>
      </c>
      <c r="AO285" s="137">
        <f aca="true" t="shared" si="144" ref="AO285:AP288">SUM(I285)</f>
        <v>0</v>
      </c>
      <c r="AP285" s="137">
        <f t="shared" si="144"/>
        <v>0</v>
      </c>
      <c r="AQ285" s="137"/>
      <c r="AR285" s="47"/>
    </row>
    <row r="286" spans="1:44" s="14" customFormat="1" ht="12.75">
      <c r="A286" s="153" t="s">
        <v>63</v>
      </c>
      <c r="B286" s="210"/>
      <c r="C286" s="211"/>
      <c r="D286" s="214"/>
      <c r="E286" s="162" t="s">
        <v>67</v>
      </c>
      <c r="F286" s="155">
        <v>16</v>
      </c>
      <c r="G286" s="156">
        <v>16</v>
      </c>
      <c r="H286" s="157"/>
      <c r="I286" s="157"/>
      <c r="J286" s="157"/>
      <c r="K286" s="156">
        <v>16</v>
      </c>
      <c r="L286" s="157"/>
      <c r="M286" s="156"/>
      <c r="N286" s="157"/>
      <c r="O286" s="156">
        <v>16</v>
      </c>
      <c r="P286" s="157"/>
      <c r="Q286" s="156"/>
      <c r="R286" s="157"/>
      <c r="S286" s="156"/>
      <c r="T286" s="157"/>
      <c r="U286" s="156"/>
      <c r="V286" s="157"/>
      <c r="W286" s="156"/>
      <c r="X286" s="157"/>
      <c r="Y286" s="156"/>
      <c r="Z286" s="157"/>
      <c r="AA286" s="156"/>
      <c r="AB286" s="157"/>
      <c r="AC286" s="157"/>
      <c r="AD286" s="157"/>
      <c r="AE286" s="157"/>
      <c r="AF286" s="157"/>
      <c r="AG286" s="157"/>
      <c r="AH286" s="157"/>
      <c r="AI286" s="156">
        <v>15</v>
      </c>
      <c r="AJ286" s="156">
        <v>15</v>
      </c>
      <c r="AK286" s="156"/>
      <c r="AM286" s="137">
        <f t="shared" si="143"/>
        <v>16</v>
      </c>
      <c r="AN286" s="137">
        <f t="shared" si="143"/>
        <v>0</v>
      </c>
      <c r="AO286" s="137">
        <f t="shared" si="144"/>
        <v>0</v>
      </c>
      <c r="AP286" s="137">
        <f t="shared" si="144"/>
        <v>0</v>
      </c>
      <c r="AQ286" s="137"/>
      <c r="AR286" s="47"/>
    </row>
    <row r="287" spans="1:44" s="14" customFormat="1" ht="12.75">
      <c r="A287" s="153" t="s">
        <v>76</v>
      </c>
      <c r="B287" s="210"/>
      <c r="C287" s="211"/>
      <c r="D287" s="214"/>
      <c r="E287" s="158"/>
      <c r="F287" s="155"/>
      <c r="G287" s="156"/>
      <c r="H287" s="157"/>
      <c r="I287" s="157"/>
      <c r="J287" s="157"/>
      <c r="K287" s="156"/>
      <c r="L287" s="157"/>
      <c r="M287" s="156"/>
      <c r="N287" s="157"/>
      <c r="O287" s="156"/>
      <c r="P287" s="157"/>
      <c r="Q287" s="156"/>
      <c r="R287" s="157"/>
      <c r="S287" s="156"/>
      <c r="T287" s="157"/>
      <c r="U287" s="156"/>
      <c r="V287" s="157"/>
      <c r="W287" s="156"/>
      <c r="X287" s="157"/>
      <c r="Y287" s="156"/>
      <c r="Z287" s="157"/>
      <c r="AA287" s="156"/>
      <c r="AB287" s="157"/>
      <c r="AC287" s="157"/>
      <c r="AD287" s="157"/>
      <c r="AE287" s="157"/>
      <c r="AF287" s="157"/>
      <c r="AG287" s="157"/>
      <c r="AH287" s="157"/>
      <c r="AI287" s="156"/>
      <c r="AJ287" s="156"/>
      <c r="AK287" s="156"/>
      <c r="AM287" s="137">
        <f t="shared" si="143"/>
        <v>0</v>
      </c>
      <c r="AN287" s="137">
        <f t="shared" si="143"/>
        <v>0</v>
      </c>
      <c r="AO287" s="137">
        <f t="shared" si="144"/>
        <v>0</v>
      </c>
      <c r="AP287" s="137">
        <f t="shared" si="144"/>
        <v>0</v>
      </c>
      <c r="AQ287" s="137"/>
      <c r="AR287" s="47"/>
    </row>
    <row r="288" spans="1:44" s="14" customFormat="1" ht="12.75">
      <c r="A288" s="153" t="s">
        <v>77</v>
      </c>
      <c r="B288" s="210"/>
      <c r="C288" s="211"/>
      <c r="D288" s="214"/>
      <c r="E288" s="154" t="s">
        <v>69</v>
      </c>
      <c r="F288" s="155">
        <v>31</v>
      </c>
      <c r="G288" s="156"/>
      <c r="H288" s="157"/>
      <c r="I288" s="157"/>
      <c r="J288" s="157"/>
      <c r="K288" s="156"/>
      <c r="L288" s="157"/>
      <c r="M288" s="156"/>
      <c r="N288" s="157"/>
      <c r="O288" s="156"/>
      <c r="P288" s="157"/>
      <c r="Q288" s="156"/>
      <c r="R288" s="157"/>
      <c r="S288" s="156"/>
      <c r="T288" s="157"/>
      <c r="U288" s="156"/>
      <c r="V288" s="157"/>
      <c r="W288" s="156"/>
      <c r="X288" s="157"/>
      <c r="Y288" s="156"/>
      <c r="Z288" s="157"/>
      <c r="AA288" s="156"/>
      <c r="AB288" s="157"/>
      <c r="AC288" s="157"/>
      <c r="AD288" s="157"/>
      <c r="AE288" s="157"/>
      <c r="AF288" s="157"/>
      <c r="AG288" s="157"/>
      <c r="AH288" s="157"/>
      <c r="AI288" s="156"/>
      <c r="AJ288" s="156"/>
      <c r="AK288" s="156"/>
      <c r="AM288" s="137">
        <f t="shared" si="143"/>
        <v>0</v>
      </c>
      <c r="AN288" s="137">
        <f t="shared" si="143"/>
        <v>0</v>
      </c>
      <c r="AO288" s="137">
        <f t="shared" si="144"/>
        <v>0</v>
      </c>
      <c r="AP288" s="137">
        <f t="shared" si="144"/>
        <v>0</v>
      </c>
      <c r="AQ288" s="137">
        <v>31</v>
      </c>
      <c r="AR288" s="47"/>
    </row>
    <row r="289" spans="1:44" s="14" customFormat="1" ht="15">
      <c r="A289" s="20"/>
      <c r="B289" s="11"/>
      <c r="C289" s="34"/>
      <c r="D289" s="34"/>
      <c r="E289" s="35"/>
      <c r="F289" s="36">
        <f aca="true" t="shared" si="145" ref="F289:AK289">SUM(F285:F288)</f>
        <v>80</v>
      </c>
      <c r="G289" s="36">
        <f t="shared" si="145"/>
        <v>49</v>
      </c>
      <c r="H289" s="36">
        <f t="shared" si="145"/>
        <v>0</v>
      </c>
      <c r="I289" s="36">
        <f t="shared" si="145"/>
        <v>0</v>
      </c>
      <c r="J289" s="36">
        <f t="shared" si="145"/>
        <v>0</v>
      </c>
      <c r="K289" s="36">
        <f t="shared" si="145"/>
        <v>49</v>
      </c>
      <c r="L289" s="36">
        <f t="shared" si="145"/>
        <v>0</v>
      </c>
      <c r="M289" s="36">
        <f t="shared" si="145"/>
        <v>0</v>
      </c>
      <c r="N289" s="36">
        <f t="shared" si="145"/>
        <v>0</v>
      </c>
      <c r="O289" s="36">
        <f t="shared" si="145"/>
        <v>16</v>
      </c>
      <c r="P289" s="36">
        <f t="shared" si="145"/>
        <v>0</v>
      </c>
      <c r="Q289" s="36">
        <f t="shared" si="145"/>
        <v>0</v>
      </c>
      <c r="R289" s="36">
        <f t="shared" si="145"/>
        <v>0</v>
      </c>
      <c r="S289" s="36">
        <f t="shared" si="145"/>
        <v>33</v>
      </c>
      <c r="T289" s="36">
        <f t="shared" si="145"/>
        <v>0</v>
      </c>
      <c r="U289" s="36">
        <f t="shared" si="145"/>
        <v>0</v>
      </c>
      <c r="V289" s="36">
        <f t="shared" si="145"/>
        <v>0</v>
      </c>
      <c r="W289" s="36">
        <f t="shared" si="145"/>
        <v>0</v>
      </c>
      <c r="X289" s="36">
        <f t="shared" si="145"/>
        <v>0</v>
      </c>
      <c r="Y289" s="36">
        <f t="shared" si="145"/>
        <v>0</v>
      </c>
      <c r="Z289" s="36">
        <f t="shared" si="145"/>
        <v>0</v>
      </c>
      <c r="AA289" s="36">
        <f t="shared" si="145"/>
        <v>0</v>
      </c>
      <c r="AB289" s="36">
        <f t="shared" si="145"/>
        <v>0</v>
      </c>
      <c r="AC289" s="36">
        <f t="shared" si="145"/>
        <v>0</v>
      </c>
      <c r="AD289" s="36">
        <f t="shared" si="145"/>
        <v>0</v>
      </c>
      <c r="AE289" s="36">
        <f t="shared" si="145"/>
        <v>0</v>
      </c>
      <c r="AF289" s="36">
        <f t="shared" si="145"/>
        <v>0</v>
      </c>
      <c r="AG289" s="36">
        <f t="shared" si="145"/>
        <v>0</v>
      </c>
      <c r="AH289" s="36">
        <f t="shared" si="145"/>
        <v>0</v>
      </c>
      <c r="AI289" s="36">
        <f t="shared" si="145"/>
        <v>20</v>
      </c>
      <c r="AJ289" s="36">
        <f t="shared" si="145"/>
        <v>22</v>
      </c>
      <c r="AK289" s="36">
        <f t="shared" si="145"/>
        <v>0</v>
      </c>
      <c r="AM289" s="21">
        <f>SUM(AM285:AM288)</f>
        <v>49</v>
      </c>
      <c r="AN289" s="21">
        <f>SUM(AN285:AN288)</f>
        <v>0</v>
      </c>
      <c r="AO289" s="21">
        <f>SUM(AO285:AO288)</f>
        <v>0</v>
      </c>
      <c r="AP289" s="21">
        <f>SUM(AP285:AP288)</f>
        <v>0</v>
      </c>
      <c r="AQ289" s="21">
        <f>SUM(AQ285:AQ288)</f>
        <v>31</v>
      </c>
      <c r="AR289" s="140">
        <f>SUM(AM289,AQ289)</f>
        <v>80</v>
      </c>
    </row>
    <row r="290" spans="1:44" s="14" customFormat="1" ht="12.75" customHeight="1">
      <c r="A290" s="153">
        <v>24</v>
      </c>
      <c r="B290" s="210" t="s">
        <v>118</v>
      </c>
      <c r="C290" s="211" t="s">
        <v>120</v>
      </c>
      <c r="D290" s="213" t="s">
        <v>10</v>
      </c>
      <c r="E290" s="158" t="s">
        <v>70</v>
      </c>
      <c r="F290" s="155">
        <v>11</v>
      </c>
      <c r="G290" s="156"/>
      <c r="H290" s="157"/>
      <c r="I290" s="157"/>
      <c r="J290" s="157"/>
      <c r="K290" s="156"/>
      <c r="L290" s="157"/>
      <c r="M290" s="156"/>
      <c r="N290" s="157"/>
      <c r="O290" s="156"/>
      <c r="P290" s="157"/>
      <c r="Q290" s="156"/>
      <c r="R290" s="157"/>
      <c r="S290" s="156"/>
      <c r="T290" s="157"/>
      <c r="U290" s="156"/>
      <c r="V290" s="157"/>
      <c r="W290" s="156"/>
      <c r="X290" s="157"/>
      <c r="Y290" s="156"/>
      <c r="Z290" s="157"/>
      <c r="AA290" s="156"/>
      <c r="AB290" s="157"/>
      <c r="AC290" s="157"/>
      <c r="AD290" s="157"/>
      <c r="AE290" s="157"/>
      <c r="AF290" s="157"/>
      <c r="AG290" s="157"/>
      <c r="AH290" s="157"/>
      <c r="AI290" s="156"/>
      <c r="AJ290" s="156"/>
      <c r="AK290" s="156"/>
      <c r="AM290" s="137">
        <f aca="true" t="shared" si="146" ref="AM290:AN293">SUM(M290,O290,Q290,S290,U290,W290,Y290,AA290,AC290,AE290,AG290)</f>
        <v>0</v>
      </c>
      <c r="AN290" s="137">
        <f t="shared" si="146"/>
        <v>0</v>
      </c>
      <c r="AO290" s="137">
        <f aca="true" t="shared" si="147" ref="AO290:AP293">SUM(I290)</f>
        <v>0</v>
      </c>
      <c r="AP290" s="137">
        <f t="shared" si="147"/>
        <v>0</v>
      </c>
      <c r="AQ290" s="137">
        <v>11</v>
      </c>
      <c r="AR290" s="47"/>
    </row>
    <row r="291" spans="1:44" s="14" customFormat="1" ht="12.75" customHeight="1">
      <c r="A291" s="153" t="s">
        <v>63</v>
      </c>
      <c r="B291" s="210"/>
      <c r="C291" s="211"/>
      <c r="D291" s="214"/>
      <c r="E291" s="154" t="s">
        <v>69</v>
      </c>
      <c r="F291" s="155">
        <v>33</v>
      </c>
      <c r="G291" s="156"/>
      <c r="H291" s="157"/>
      <c r="I291" s="157"/>
      <c r="J291" s="157"/>
      <c r="K291" s="156"/>
      <c r="L291" s="157"/>
      <c r="M291" s="156"/>
      <c r="N291" s="157"/>
      <c r="O291" s="156"/>
      <c r="P291" s="157"/>
      <c r="Q291" s="156"/>
      <c r="R291" s="157"/>
      <c r="S291" s="156"/>
      <c r="T291" s="157"/>
      <c r="U291" s="156"/>
      <c r="V291" s="157"/>
      <c r="W291" s="156"/>
      <c r="X291" s="157"/>
      <c r="Y291" s="156"/>
      <c r="Z291" s="157"/>
      <c r="AA291" s="156"/>
      <c r="AB291" s="157"/>
      <c r="AC291" s="157"/>
      <c r="AD291" s="157"/>
      <c r="AE291" s="157"/>
      <c r="AF291" s="157"/>
      <c r="AG291" s="157"/>
      <c r="AH291" s="157"/>
      <c r="AI291" s="156"/>
      <c r="AJ291" s="156"/>
      <c r="AK291" s="156"/>
      <c r="AM291" s="137">
        <f>SUM(M291,O291,Q291,S291,U291,W291,Y291,AA291,AC291,AE291,AG291)</f>
        <v>0</v>
      </c>
      <c r="AN291" s="137">
        <f>SUM(N291,P291,R291,T291,V291,X291,Z291,AB291,AD291,AF291,AH291)</f>
        <v>0</v>
      </c>
      <c r="AO291" s="137">
        <f>SUM(I291)</f>
        <v>0</v>
      </c>
      <c r="AP291" s="137">
        <f>SUM(J291)</f>
        <v>0</v>
      </c>
      <c r="AQ291" s="137">
        <v>33</v>
      </c>
      <c r="AR291" s="47"/>
    </row>
    <row r="292" spans="1:44" s="14" customFormat="1" ht="12.75" customHeight="1">
      <c r="A292" s="153" t="s">
        <v>76</v>
      </c>
      <c r="B292" s="210"/>
      <c r="C292" s="211"/>
      <c r="D292" s="214"/>
      <c r="E292" s="165"/>
      <c r="F292" s="155"/>
      <c r="G292" s="156"/>
      <c r="H292" s="157"/>
      <c r="I292" s="157"/>
      <c r="J292" s="157"/>
      <c r="K292" s="156"/>
      <c r="L292" s="157"/>
      <c r="M292" s="156"/>
      <c r="N292" s="157"/>
      <c r="O292" s="156"/>
      <c r="P292" s="157"/>
      <c r="Q292" s="156"/>
      <c r="R292" s="157"/>
      <c r="S292" s="156"/>
      <c r="T292" s="157"/>
      <c r="U292" s="156"/>
      <c r="V292" s="157"/>
      <c r="W292" s="156"/>
      <c r="X292" s="157"/>
      <c r="Y292" s="156"/>
      <c r="Z292" s="157"/>
      <c r="AA292" s="156"/>
      <c r="AB292" s="157"/>
      <c r="AC292" s="157"/>
      <c r="AD292" s="157"/>
      <c r="AE292" s="157"/>
      <c r="AF292" s="157"/>
      <c r="AG292" s="157"/>
      <c r="AH292" s="157"/>
      <c r="AI292" s="156"/>
      <c r="AJ292" s="156"/>
      <c r="AK292" s="156"/>
      <c r="AM292" s="137">
        <f t="shared" si="146"/>
        <v>0</v>
      </c>
      <c r="AN292" s="137">
        <f t="shared" si="146"/>
        <v>0</v>
      </c>
      <c r="AO292" s="137">
        <f t="shared" si="147"/>
        <v>0</v>
      </c>
      <c r="AP292" s="137">
        <f t="shared" si="147"/>
        <v>0</v>
      </c>
      <c r="AQ292" s="137"/>
      <c r="AR292" s="47"/>
    </row>
    <row r="293" spans="1:44" s="14" customFormat="1" ht="12.75" customHeight="1">
      <c r="A293" s="153" t="s">
        <v>77</v>
      </c>
      <c r="B293" s="210"/>
      <c r="C293" s="211"/>
      <c r="D293" s="214"/>
      <c r="E293" s="154"/>
      <c r="F293" s="155"/>
      <c r="G293" s="156"/>
      <c r="H293" s="157"/>
      <c r="I293" s="157"/>
      <c r="J293" s="157"/>
      <c r="K293" s="156"/>
      <c r="L293" s="157"/>
      <c r="M293" s="156"/>
      <c r="N293" s="157"/>
      <c r="O293" s="156"/>
      <c r="P293" s="157"/>
      <c r="Q293" s="156"/>
      <c r="R293" s="157"/>
      <c r="S293" s="156"/>
      <c r="T293" s="157"/>
      <c r="U293" s="156"/>
      <c r="V293" s="157"/>
      <c r="W293" s="156"/>
      <c r="X293" s="157"/>
      <c r="Y293" s="156"/>
      <c r="Z293" s="157"/>
      <c r="AA293" s="156"/>
      <c r="AB293" s="157"/>
      <c r="AC293" s="157"/>
      <c r="AD293" s="157"/>
      <c r="AE293" s="157"/>
      <c r="AF293" s="157"/>
      <c r="AG293" s="157"/>
      <c r="AH293" s="157"/>
      <c r="AI293" s="156"/>
      <c r="AJ293" s="156"/>
      <c r="AK293" s="156"/>
      <c r="AM293" s="137">
        <f t="shared" si="146"/>
        <v>0</v>
      </c>
      <c r="AN293" s="137">
        <f t="shared" si="146"/>
        <v>0</v>
      </c>
      <c r="AO293" s="137">
        <f t="shared" si="147"/>
        <v>0</v>
      </c>
      <c r="AP293" s="137">
        <f t="shared" si="147"/>
        <v>0</v>
      </c>
      <c r="AQ293" s="137"/>
      <c r="AR293" s="47"/>
    </row>
    <row r="294" spans="1:44" s="14" customFormat="1" ht="15" customHeight="1">
      <c r="A294" s="20"/>
      <c r="B294" s="11"/>
      <c r="C294" s="34"/>
      <c r="D294" s="34"/>
      <c r="E294" s="35"/>
      <c r="F294" s="36">
        <f>SUM(F290:F293)</f>
        <v>44</v>
      </c>
      <c r="G294" s="36">
        <f aca="true" t="shared" si="148" ref="G294:AK294">SUM(G290:G293)</f>
        <v>0</v>
      </c>
      <c r="H294" s="36">
        <f t="shared" si="148"/>
        <v>0</v>
      </c>
      <c r="I294" s="36">
        <f t="shared" si="148"/>
        <v>0</v>
      </c>
      <c r="J294" s="36">
        <f t="shared" si="148"/>
        <v>0</v>
      </c>
      <c r="K294" s="36">
        <f t="shared" si="148"/>
        <v>0</v>
      </c>
      <c r="L294" s="36">
        <f t="shared" si="148"/>
        <v>0</v>
      </c>
      <c r="M294" s="36">
        <f t="shared" si="148"/>
        <v>0</v>
      </c>
      <c r="N294" s="36">
        <f t="shared" si="148"/>
        <v>0</v>
      </c>
      <c r="O294" s="36">
        <f t="shared" si="148"/>
        <v>0</v>
      </c>
      <c r="P294" s="36">
        <f t="shared" si="148"/>
        <v>0</v>
      </c>
      <c r="Q294" s="36">
        <f t="shared" si="148"/>
        <v>0</v>
      </c>
      <c r="R294" s="36">
        <f t="shared" si="148"/>
        <v>0</v>
      </c>
      <c r="S294" s="36">
        <f t="shared" si="148"/>
        <v>0</v>
      </c>
      <c r="T294" s="36">
        <f t="shared" si="148"/>
        <v>0</v>
      </c>
      <c r="U294" s="36">
        <f t="shared" si="148"/>
        <v>0</v>
      </c>
      <c r="V294" s="36">
        <f t="shared" si="148"/>
        <v>0</v>
      </c>
      <c r="W294" s="36">
        <f t="shared" si="148"/>
        <v>0</v>
      </c>
      <c r="X294" s="36">
        <f t="shared" si="148"/>
        <v>0</v>
      </c>
      <c r="Y294" s="36">
        <f t="shared" si="148"/>
        <v>0</v>
      </c>
      <c r="Z294" s="36">
        <f t="shared" si="148"/>
        <v>0</v>
      </c>
      <c r="AA294" s="36">
        <f t="shared" si="148"/>
        <v>0</v>
      </c>
      <c r="AB294" s="36">
        <f t="shared" si="148"/>
        <v>0</v>
      </c>
      <c r="AC294" s="36">
        <f t="shared" si="148"/>
        <v>0</v>
      </c>
      <c r="AD294" s="36">
        <f t="shared" si="148"/>
        <v>0</v>
      </c>
      <c r="AE294" s="36">
        <f t="shared" si="148"/>
        <v>0</v>
      </c>
      <c r="AF294" s="36">
        <f t="shared" si="148"/>
        <v>0</v>
      </c>
      <c r="AG294" s="36">
        <f t="shared" si="148"/>
        <v>0</v>
      </c>
      <c r="AH294" s="36">
        <f t="shared" si="148"/>
        <v>0</v>
      </c>
      <c r="AI294" s="36">
        <f t="shared" si="148"/>
        <v>0</v>
      </c>
      <c r="AJ294" s="36">
        <f t="shared" si="148"/>
        <v>0</v>
      </c>
      <c r="AK294" s="36">
        <f t="shared" si="148"/>
        <v>0</v>
      </c>
      <c r="AM294" s="21">
        <f>SUM(AM290:AM293)</f>
        <v>0</v>
      </c>
      <c r="AN294" s="21">
        <f>SUM(AN290:AN293)</f>
        <v>0</v>
      </c>
      <c r="AO294" s="21">
        <f>SUM(AO290:AO293)</f>
        <v>0</v>
      </c>
      <c r="AP294" s="21">
        <f>SUM(AP290:AP293)</f>
        <v>0</v>
      </c>
      <c r="AQ294" s="21">
        <f>SUM(AQ290:AQ293)</f>
        <v>44</v>
      </c>
      <c r="AR294" s="140">
        <f>SUM(AM294,AQ294)</f>
        <v>44</v>
      </c>
    </row>
    <row r="295" spans="1:44" s="14" customFormat="1" ht="12.75">
      <c r="A295" s="153">
        <v>25</v>
      </c>
      <c r="B295" s="210" t="s">
        <v>119</v>
      </c>
      <c r="C295" s="211" t="s">
        <v>122</v>
      </c>
      <c r="D295" s="213" t="s">
        <v>10</v>
      </c>
      <c r="E295" s="154" t="s">
        <v>64</v>
      </c>
      <c r="F295" s="163">
        <v>28</v>
      </c>
      <c r="G295" s="163">
        <v>28</v>
      </c>
      <c r="H295" s="157"/>
      <c r="I295" s="157"/>
      <c r="J295" s="157"/>
      <c r="K295" s="163">
        <v>28</v>
      </c>
      <c r="L295" s="157"/>
      <c r="M295" s="163"/>
      <c r="N295" s="157"/>
      <c r="O295" s="163"/>
      <c r="P295" s="157"/>
      <c r="Q295" s="163">
        <v>5</v>
      </c>
      <c r="R295" s="157"/>
      <c r="S295" s="163"/>
      <c r="T295" s="157"/>
      <c r="U295" s="163">
        <v>23</v>
      </c>
      <c r="V295" s="157"/>
      <c r="W295" s="163"/>
      <c r="X295" s="157"/>
      <c r="Y295" s="163"/>
      <c r="Z295" s="157"/>
      <c r="AA295" s="163"/>
      <c r="AB295" s="157"/>
      <c r="AC295" s="157"/>
      <c r="AD295" s="157"/>
      <c r="AE295" s="157"/>
      <c r="AF295" s="157"/>
      <c r="AG295" s="157"/>
      <c r="AH295" s="157"/>
      <c r="AI295" s="163">
        <v>28</v>
      </c>
      <c r="AJ295" s="163">
        <v>10</v>
      </c>
      <c r="AK295" s="164"/>
      <c r="AM295" s="137">
        <f aca="true" t="shared" si="149" ref="AM295:AN300">SUM(M295,O295,Q295,S295,U295,W295,Y295,AA295,AC295,AE295,AG295)</f>
        <v>28</v>
      </c>
      <c r="AN295" s="137">
        <f t="shared" si="149"/>
        <v>0</v>
      </c>
      <c r="AO295" s="137">
        <f aca="true" t="shared" si="150" ref="AO295:AP300">SUM(I295)</f>
        <v>0</v>
      </c>
      <c r="AP295" s="137">
        <f t="shared" si="150"/>
        <v>0</v>
      </c>
      <c r="AQ295" s="137"/>
      <c r="AR295" s="47"/>
    </row>
    <row r="296" spans="1:44" s="14" customFormat="1" ht="12.75">
      <c r="A296" s="153" t="s">
        <v>63</v>
      </c>
      <c r="B296" s="210"/>
      <c r="C296" s="211"/>
      <c r="D296" s="214"/>
      <c r="E296" s="154" t="s">
        <v>65</v>
      </c>
      <c r="F296" s="163">
        <v>37</v>
      </c>
      <c r="G296" s="163">
        <v>37</v>
      </c>
      <c r="H296" s="157"/>
      <c r="I296" s="157"/>
      <c r="J296" s="157"/>
      <c r="K296" s="163">
        <v>37</v>
      </c>
      <c r="L296" s="157"/>
      <c r="M296" s="163"/>
      <c r="N296" s="157"/>
      <c r="O296" s="163"/>
      <c r="P296" s="157"/>
      <c r="Q296" s="163"/>
      <c r="R296" s="157"/>
      <c r="S296" s="163">
        <v>37</v>
      </c>
      <c r="T296" s="157"/>
      <c r="U296" s="163"/>
      <c r="V296" s="157"/>
      <c r="W296" s="163"/>
      <c r="X296" s="157"/>
      <c r="Y296" s="163"/>
      <c r="Z296" s="157"/>
      <c r="AA296" s="163"/>
      <c r="AB296" s="157"/>
      <c r="AC296" s="157"/>
      <c r="AD296" s="157"/>
      <c r="AE296" s="157"/>
      <c r="AF296" s="157"/>
      <c r="AG296" s="157"/>
      <c r="AH296" s="157"/>
      <c r="AI296" s="163"/>
      <c r="AJ296" s="163">
        <v>8</v>
      </c>
      <c r="AK296" s="164"/>
      <c r="AM296" s="137">
        <f t="shared" si="149"/>
        <v>37</v>
      </c>
      <c r="AN296" s="137">
        <f t="shared" si="149"/>
        <v>0</v>
      </c>
      <c r="AO296" s="137">
        <f t="shared" si="150"/>
        <v>0</v>
      </c>
      <c r="AP296" s="137">
        <f t="shared" si="150"/>
        <v>0</v>
      </c>
      <c r="AQ296" s="137"/>
      <c r="AR296" s="47"/>
    </row>
    <row r="297" spans="1:44" s="14" customFormat="1" ht="12.75">
      <c r="A297" s="153" t="s">
        <v>76</v>
      </c>
      <c r="B297" s="210"/>
      <c r="C297" s="211"/>
      <c r="D297" s="214"/>
      <c r="E297" s="154" t="s">
        <v>82</v>
      </c>
      <c r="F297" s="163">
        <v>21</v>
      </c>
      <c r="G297" s="163">
        <v>20</v>
      </c>
      <c r="H297" s="157"/>
      <c r="I297" s="157"/>
      <c r="J297" s="157"/>
      <c r="K297" s="163">
        <v>20</v>
      </c>
      <c r="L297" s="157"/>
      <c r="M297" s="163"/>
      <c r="N297" s="157"/>
      <c r="O297" s="163">
        <v>2</v>
      </c>
      <c r="P297" s="157"/>
      <c r="Q297" s="163">
        <v>2</v>
      </c>
      <c r="R297" s="157"/>
      <c r="S297" s="163"/>
      <c r="T297" s="157"/>
      <c r="U297" s="163">
        <v>11</v>
      </c>
      <c r="V297" s="157"/>
      <c r="W297" s="163"/>
      <c r="X297" s="157"/>
      <c r="Y297" s="163">
        <v>1</v>
      </c>
      <c r="Z297" s="157"/>
      <c r="AA297" s="163">
        <v>1</v>
      </c>
      <c r="AB297" s="157"/>
      <c r="AC297" s="157">
        <v>3</v>
      </c>
      <c r="AD297" s="157"/>
      <c r="AE297" s="157"/>
      <c r="AF297" s="157"/>
      <c r="AG297" s="157"/>
      <c r="AH297" s="157"/>
      <c r="AI297" s="163">
        <v>20</v>
      </c>
      <c r="AJ297" s="163">
        <v>20</v>
      </c>
      <c r="AK297" s="164"/>
      <c r="AM297" s="137">
        <f t="shared" si="149"/>
        <v>20</v>
      </c>
      <c r="AN297" s="137">
        <f t="shared" si="149"/>
        <v>0</v>
      </c>
      <c r="AO297" s="137">
        <f t="shared" si="150"/>
        <v>0</v>
      </c>
      <c r="AP297" s="137">
        <f t="shared" si="150"/>
        <v>0</v>
      </c>
      <c r="AQ297" s="137">
        <v>1</v>
      </c>
      <c r="AR297" s="47"/>
    </row>
    <row r="298" spans="1:44" s="14" customFormat="1" ht="12.75">
      <c r="A298" s="153" t="s">
        <v>77</v>
      </c>
      <c r="B298" s="210"/>
      <c r="C298" s="211"/>
      <c r="D298" s="214"/>
      <c r="E298" s="154" t="s">
        <v>121</v>
      </c>
      <c r="F298" s="163">
        <v>41</v>
      </c>
      <c r="G298" s="163">
        <v>37</v>
      </c>
      <c r="H298" s="157"/>
      <c r="I298" s="157"/>
      <c r="J298" s="157"/>
      <c r="K298" s="163">
        <v>37</v>
      </c>
      <c r="L298" s="157"/>
      <c r="M298" s="163"/>
      <c r="N298" s="157"/>
      <c r="O298" s="163"/>
      <c r="P298" s="157"/>
      <c r="Q298" s="163"/>
      <c r="R298" s="157"/>
      <c r="S298" s="163"/>
      <c r="T298" s="157"/>
      <c r="U298" s="163"/>
      <c r="V298" s="157"/>
      <c r="W298" s="163"/>
      <c r="X298" s="157"/>
      <c r="Y298" s="163"/>
      <c r="Z298" s="157"/>
      <c r="AA298" s="163"/>
      <c r="AB298" s="157"/>
      <c r="AC298" s="157"/>
      <c r="AD298" s="157"/>
      <c r="AE298" s="157"/>
      <c r="AF298" s="157"/>
      <c r="AG298" s="157">
        <v>37</v>
      </c>
      <c r="AH298" s="157"/>
      <c r="AI298" s="163"/>
      <c r="AJ298" s="163"/>
      <c r="AK298" s="164"/>
      <c r="AM298" s="137">
        <f t="shared" si="149"/>
        <v>37</v>
      </c>
      <c r="AN298" s="137">
        <f t="shared" si="149"/>
        <v>0</v>
      </c>
      <c r="AO298" s="137">
        <f t="shared" si="150"/>
        <v>0</v>
      </c>
      <c r="AP298" s="137">
        <f t="shared" si="150"/>
        <v>0</v>
      </c>
      <c r="AQ298" s="137">
        <v>4</v>
      </c>
      <c r="AR298" s="47"/>
    </row>
    <row r="299" spans="1:44" s="14" customFormat="1" ht="12.75">
      <c r="A299" s="153"/>
      <c r="B299" s="210"/>
      <c r="C299" s="211"/>
      <c r="D299" s="214"/>
      <c r="E299" s="158" t="s">
        <v>70</v>
      </c>
      <c r="F299" s="163">
        <v>2</v>
      </c>
      <c r="G299" s="163"/>
      <c r="H299" s="157"/>
      <c r="I299" s="157"/>
      <c r="J299" s="157"/>
      <c r="K299" s="163"/>
      <c r="L299" s="157"/>
      <c r="M299" s="163"/>
      <c r="N299" s="157"/>
      <c r="O299" s="163"/>
      <c r="P299" s="157"/>
      <c r="Q299" s="163"/>
      <c r="R299" s="157"/>
      <c r="S299" s="163"/>
      <c r="T299" s="157"/>
      <c r="U299" s="163"/>
      <c r="V299" s="157"/>
      <c r="W299" s="163"/>
      <c r="X299" s="157"/>
      <c r="Y299" s="163"/>
      <c r="Z299" s="157"/>
      <c r="AA299" s="163"/>
      <c r="AB299" s="157"/>
      <c r="AC299" s="157"/>
      <c r="AD299" s="157"/>
      <c r="AE299" s="157"/>
      <c r="AF299" s="157"/>
      <c r="AG299" s="157"/>
      <c r="AH299" s="157"/>
      <c r="AI299" s="163"/>
      <c r="AJ299" s="163"/>
      <c r="AK299" s="164"/>
      <c r="AM299" s="137">
        <f t="shared" si="149"/>
        <v>0</v>
      </c>
      <c r="AN299" s="137">
        <f t="shared" si="149"/>
        <v>0</v>
      </c>
      <c r="AO299" s="137">
        <f t="shared" si="150"/>
        <v>0</v>
      </c>
      <c r="AP299" s="137">
        <f t="shared" si="150"/>
        <v>0</v>
      </c>
      <c r="AQ299" s="137">
        <v>2</v>
      </c>
      <c r="AR299" s="47"/>
    </row>
    <row r="300" spans="1:44" s="14" customFormat="1" ht="12.75">
      <c r="A300" s="153"/>
      <c r="B300" s="210"/>
      <c r="C300" s="211"/>
      <c r="D300" s="214"/>
      <c r="E300" s="154" t="s">
        <v>69</v>
      </c>
      <c r="F300" s="163">
        <v>11</v>
      </c>
      <c r="G300" s="163"/>
      <c r="H300" s="157"/>
      <c r="I300" s="157"/>
      <c r="J300" s="157"/>
      <c r="K300" s="163"/>
      <c r="L300" s="157"/>
      <c r="M300" s="163"/>
      <c r="N300" s="157"/>
      <c r="O300" s="163"/>
      <c r="P300" s="157"/>
      <c r="Q300" s="163"/>
      <c r="R300" s="157"/>
      <c r="S300" s="163"/>
      <c r="T300" s="157"/>
      <c r="U300" s="163"/>
      <c r="V300" s="157"/>
      <c r="W300" s="163"/>
      <c r="X300" s="157"/>
      <c r="Y300" s="163"/>
      <c r="Z300" s="157"/>
      <c r="AA300" s="163"/>
      <c r="AB300" s="157"/>
      <c r="AC300" s="157"/>
      <c r="AD300" s="157"/>
      <c r="AE300" s="157"/>
      <c r="AF300" s="157"/>
      <c r="AG300" s="157"/>
      <c r="AH300" s="157"/>
      <c r="AI300" s="163"/>
      <c r="AJ300" s="163"/>
      <c r="AK300" s="163"/>
      <c r="AM300" s="137">
        <f t="shared" si="149"/>
        <v>0</v>
      </c>
      <c r="AN300" s="137">
        <f t="shared" si="149"/>
        <v>0</v>
      </c>
      <c r="AO300" s="137">
        <f t="shared" si="150"/>
        <v>0</v>
      </c>
      <c r="AP300" s="137">
        <f t="shared" si="150"/>
        <v>0</v>
      </c>
      <c r="AQ300" s="137">
        <v>11</v>
      </c>
      <c r="AR300" s="47"/>
    </row>
    <row r="301" spans="1:44" s="14" customFormat="1" ht="12.75">
      <c r="A301" s="20"/>
      <c r="B301" s="7"/>
      <c r="C301" s="8"/>
      <c r="D301" s="9"/>
      <c r="E301" s="10"/>
      <c r="F301" s="11">
        <f>SUM(F295:F300)</f>
        <v>140</v>
      </c>
      <c r="G301" s="11">
        <f aca="true" t="shared" si="151" ref="G301:AK301">SUM(G295:G300)</f>
        <v>122</v>
      </c>
      <c r="H301" s="11">
        <f t="shared" si="151"/>
        <v>0</v>
      </c>
      <c r="I301" s="11">
        <f t="shared" si="151"/>
        <v>0</v>
      </c>
      <c r="J301" s="11">
        <f t="shared" si="151"/>
        <v>0</v>
      </c>
      <c r="K301" s="11">
        <f t="shared" si="151"/>
        <v>122</v>
      </c>
      <c r="L301" s="11">
        <f t="shared" si="151"/>
        <v>0</v>
      </c>
      <c r="M301" s="11">
        <f t="shared" si="151"/>
        <v>0</v>
      </c>
      <c r="N301" s="11">
        <f t="shared" si="151"/>
        <v>0</v>
      </c>
      <c r="O301" s="11">
        <f t="shared" si="151"/>
        <v>2</v>
      </c>
      <c r="P301" s="11">
        <f t="shared" si="151"/>
        <v>0</v>
      </c>
      <c r="Q301" s="11">
        <f t="shared" si="151"/>
        <v>7</v>
      </c>
      <c r="R301" s="11">
        <f t="shared" si="151"/>
        <v>0</v>
      </c>
      <c r="S301" s="11">
        <f t="shared" si="151"/>
        <v>37</v>
      </c>
      <c r="T301" s="11">
        <f t="shared" si="151"/>
        <v>0</v>
      </c>
      <c r="U301" s="11">
        <f t="shared" si="151"/>
        <v>34</v>
      </c>
      <c r="V301" s="11">
        <f t="shared" si="151"/>
        <v>0</v>
      </c>
      <c r="W301" s="11">
        <f t="shared" si="151"/>
        <v>0</v>
      </c>
      <c r="X301" s="11">
        <f t="shared" si="151"/>
        <v>0</v>
      </c>
      <c r="Y301" s="11">
        <f t="shared" si="151"/>
        <v>1</v>
      </c>
      <c r="Z301" s="11">
        <f t="shared" si="151"/>
        <v>0</v>
      </c>
      <c r="AA301" s="11">
        <f t="shared" si="151"/>
        <v>1</v>
      </c>
      <c r="AB301" s="11">
        <f t="shared" si="151"/>
        <v>0</v>
      </c>
      <c r="AC301" s="11">
        <f t="shared" si="151"/>
        <v>3</v>
      </c>
      <c r="AD301" s="11">
        <f t="shared" si="151"/>
        <v>0</v>
      </c>
      <c r="AE301" s="11">
        <f t="shared" si="151"/>
        <v>0</v>
      </c>
      <c r="AF301" s="11">
        <f t="shared" si="151"/>
        <v>0</v>
      </c>
      <c r="AG301" s="11">
        <f t="shared" si="151"/>
        <v>37</v>
      </c>
      <c r="AH301" s="11">
        <f t="shared" si="151"/>
        <v>0</v>
      </c>
      <c r="AI301" s="11">
        <f t="shared" si="151"/>
        <v>48</v>
      </c>
      <c r="AJ301" s="11">
        <f t="shared" si="151"/>
        <v>38</v>
      </c>
      <c r="AK301" s="11">
        <f t="shared" si="151"/>
        <v>0</v>
      </c>
      <c r="AM301" s="79">
        <f>SUM(AM295:AM300)</f>
        <v>122</v>
      </c>
      <c r="AN301" s="79">
        <f>SUM(AN295:AN300)</f>
        <v>0</v>
      </c>
      <c r="AO301" s="79">
        <f>SUM(AO295:AO300)</f>
        <v>0</v>
      </c>
      <c r="AP301" s="79">
        <f>SUM(AP295:AP300)</f>
        <v>0</v>
      </c>
      <c r="AQ301" s="79">
        <f>SUM(AQ295:AQ300)</f>
        <v>18</v>
      </c>
      <c r="AR301" s="140">
        <f>SUM(AM301,AQ301)</f>
        <v>140</v>
      </c>
    </row>
    <row r="302" spans="1:44" s="14" customFormat="1" ht="12.75" customHeight="1">
      <c r="A302" s="153">
        <v>26</v>
      </c>
      <c r="B302" s="210" t="s">
        <v>138</v>
      </c>
      <c r="C302" s="211" t="s">
        <v>139</v>
      </c>
      <c r="D302" s="213" t="s">
        <v>10</v>
      </c>
      <c r="E302" s="162" t="s">
        <v>64</v>
      </c>
      <c r="F302" s="155">
        <v>19</v>
      </c>
      <c r="G302" s="156">
        <v>19</v>
      </c>
      <c r="H302" s="157"/>
      <c r="I302" s="157"/>
      <c r="J302" s="157"/>
      <c r="K302" s="156">
        <v>19</v>
      </c>
      <c r="L302" s="157"/>
      <c r="M302" s="156"/>
      <c r="N302" s="157"/>
      <c r="O302" s="156"/>
      <c r="P302" s="157"/>
      <c r="Q302" s="156"/>
      <c r="R302" s="157"/>
      <c r="S302" s="156"/>
      <c r="T302" s="157"/>
      <c r="U302" s="156">
        <v>19</v>
      </c>
      <c r="V302" s="157"/>
      <c r="W302" s="156"/>
      <c r="X302" s="157"/>
      <c r="Y302" s="156"/>
      <c r="Z302" s="157"/>
      <c r="AA302" s="156"/>
      <c r="AB302" s="157"/>
      <c r="AC302" s="157"/>
      <c r="AD302" s="157"/>
      <c r="AE302" s="157"/>
      <c r="AF302" s="157"/>
      <c r="AG302" s="157"/>
      <c r="AH302" s="157"/>
      <c r="AI302" s="156">
        <v>19</v>
      </c>
      <c r="AJ302" s="156">
        <v>5</v>
      </c>
      <c r="AK302" s="156"/>
      <c r="AM302" s="137">
        <f aca="true" t="shared" si="152" ref="AM302:AN305">SUM(M302,O302,Q302,S302,U302,W302,Y302,AA302,AC302,AE302,AG302)</f>
        <v>19</v>
      </c>
      <c r="AN302" s="137">
        <f t="shared" si="152"/>
        <v>0</v>
      </c>
      <c r="AO302" s="137">
        <f aca="true" t="shared" si="153" ref="AO302:AP305">SUM(I302)</f>
        <v>0</v>
      </c>
      <c r="AP302" s="137">
        <f t="shared" si="153"/>
        <v>0</v>
      </c>
      <c r="AQ302" s="137"/>
      <c r="AR302" s="47"/>
    </row>
    <row r="303" spans="1:44" s="14" customFormat="1" ht="12.75" customHeight="1">
      <c r="A303" s="153" t="s">
        <v>63</v>
      </c>
      <c r="B303" s="210"/>
      <c r="C303" s="211"/>
      <c r="D303" s="214"/>
      <c r="E303" s="162" t="s">
        <v>65</v>
      </c>
      <c r="F303" s="155">
        <v>14</v>
      </c>
      <c r="G303" s="156">
        <v>13</v>
      </c>
      <c r="H303" s="157">
        <v>1</v>
      </c>
      <c r="I303" s="157"/>
      <c r="J303" s="157"/>
      <c r="K303" s="156">
        <v>13</v>
      </c>
      <c r="L303" s="157">
        <v>1</v>
      </c>
      <c r="M303" s="156"/>
      <c r="N303" s="157"/>
      <c r="O303" s="156"/>
      <c r="P303" s="157"/>
      <c r="Q303" s="156"/>
      <c r="R303" s="157"/>
      <c r="S303" s="156">
        <v>13</v>
      </c>
      <c r="T303" s="157">
        <v>1</v>
      </c>
      <c r="U303" s="156"/>
      <c r="V303" s="157"/>
      <c r="W303" s="156"/>
      <c r="X303" s="157"/>
      <c r="Y303" s="156"/>
      <c r="Z303" s="157"/>
      <c r="AA303" s="156"/>
      <c r="AB303" s="157"/>
      <c r="AC303" s="157"/>
      <c r="AD303" s="157"/>
      <c r="AE303" s="157"/>
      <c r="AF303" s="157"/>
      <c r="AG303" s="157"/>
      <c r="AH303" s="157"/>
      <c r="AI303" s="156">
        <v>12</v>
      </c>
      <c r="AJ303" s="156">
        <v>3</v>
      </c>
      <c r="AK303" s="156">
        <v>2</v>
      </c>
      <c r="AM303" s="137">
        <f t="shared" si="152"/>
        <v>13</v>
      </c>
      <c r="AN303" s="137">
        <f t="shared" si="152"/>
        <v>1</v>
      </c>
      <c r="AO303" s="137">
        <f t="shared" si="153"/>
        <v>0</v>
      </c>
      <c r="AP303" s="137">
        <f t="shared" si="153"/>
        <v>0</v>
      </c>
      <c r="AQ303" s="137">
        <v>1</v>
      </c>
      <c r="AR303" s="47"/>
    </row>
    <row r="304" spans="1:44" s="14" customFormat="1" ht="12.75" customHeight="1">
      <c r="A304" s="153" t="s">
        <v>76</v>
      </c>
      <c r="B304" s="210"/>
      <c r="C304" s="211"/>
      <c r="D304" s="214"/>
      <c r="E304" s="159" t="s">
        <v>67</v>
      </c>
      <c r="F304" s="155">
        <v>9</v>
      </c>
      <c r="G304" s="156">
        <v>9</v>
      </c>
      <c r="H304" s="157">
        <v>1</v>
      </c>
      <c r="I304" s="157"/>
      <c r="J304" s="157"/>
      <c r="K304" s="156">
        <v>9</v>
      </c>
      <c r="L304" s="157">
        <v>1</v>
      </c>
      <c r="M304" s="156"/>
      <c r="N304" s="157"/>
      <c r="O304" s="156">
        <v>9</v>
      </c>
      <c r="P304" s="157">
        <v>1</v>
      </c>
      <c r="Q304" s="156"/>
      <c r="R304" s="157"/>
      <c r="S304" s="156"/>
      <c r="T304" s="157"/>
      <c r="U304" s="156"/>
      <c r="V304" s="157"/>
      <c r="W304" s="156"/>
      <c r="X304" s="157"/>
      <c r="Y304" s="156"/>
      <c r="Z304" s="157"/>
      <c r="AA304" s="156"/>
      <c r="AB304" s="157"/>
      <c r="AC304" s="157"/>
      <c r="AD304" s="157"/>
      <c r="AE304" s="157"/>
      <c r="AF304" s="157"/>
      <c r="AG304" s="157"/>
      <c r="AH304" s="157"/>
      <c r="AI304" s="156">
        <v>9</v>
      </c>
      <c r="AJ304" s="156">
        <v>9</v>
      </c>
      <c r="AK304" s="156"/>
      <c r="AM304" s="137">
        <f>SUM(M304,O304,Q304,S304,U304,W304,Y304,AA304,AC304,AE304,AG304)</f>
        <v>9</v>
      </c>
      <c r="AN304" s="137">
        <f>SUM(N304,P304,R304,T304,V304,X304,Z304,AB304,AD304,AF304,AH304)</f>
        <v>1</v>
      </c>
      <c r="AO304" s="137">
        <f>SUM(I304)</f>
        <v>0</v>
      </c>
      <c r="AP304" s="137">
        <f>SUM(J304)</f>
        <v>0</v>
      </c>
      <c r="AQ304" s="137"/>
      <c r="AR304" s="47"/>
    </row>
    <row r="305" spans="1:44" s="14" customFormat="1" ht="12.75" customHeight="1">
      <c r="A305" s="122" t="s">
        <v>125</v>
      </c>
      <c r="B305" s="210"/>
      <c r="C305" s="211"/>
      <c r="D305" s="214"/>
      <c r="E305" s="154" t="s">
        <v>68</v>
      </c>
      <c r="F305" s="155">
        <v>13</v>
      </c>
      <c r="G305" s="156">
        <v>13</v>
      </c>
      <c r="H305" s="157">
        <v>3</v>
      </c>
      <c r="I305" s="157"/>
      <c r="J305" s="157"/>
      <c r="K305" s="156">
        <v>13</v>
      </c>
      <c r="L305" s="157">
        <v>3</v>
      </c>
      <c r="M305" s="156"/>
      <c r="N305" s="157"/>
      <c r="O305" s="156"/>
      <c r="P305" s="157"/>
      <c r="Q305" s="156"/>
      <c r="R305" s="157"/>
      <c r="S305" s="156"/>
      <c r="T305" s="157"/>
      <c r="U305" s="156">
        <v>13</v>
      </c>
      <c r="V305" s="157">
        <v>3</v>
      </c>
      <c r="W305" s="156"/>
      <c r="X305" s="157"/>
      <c r="Y305" s="156"/>
      <c r="Z305" s="157"/>
      <c r="AA305" s="156"/>
      <c r="AB305" s="157"/>
      <c r="AC305" s="157"/>
      <c r="AD305" s="157"/>
      <c r="AE305" s="157"/>
      <c r="AF305" s="157"/>
      <c r="AG305" s="157"/>
      <c r="AH305" s="157"/>
      <c r="AI305" s="156"/>
      <c r="AJ305" s="156">
        <v>3</v>
      </c>
      <c r="AK305" s="156"/>
      <c r="AM305" s="137">
        <f t="shared" si="152"/>
        <v>13</v>
      </c>
      <c r="AN305" s="137">
        <f t="shared" si="152"/>
        <v>3</v>
      </c>
      <c r="AO305" s="137">
        <f t="shared" si="153"/>
        <v>0</v>
      </c>
      <c r="AP305" s="137">
        <f t="shared" si="153"/>
        <v>0</v>
      </c>
      <c r="AQ305" s="137"/>
      <c r="AR305" s="47"/>
    </row>
    <row r="306" spans="1:44" s="14" customFormat="1" ht="15" customHeight="1">
      <c r="A306" s="20"/>
      <c r="B306" s="11"/>
      <c r="C306" s="34"/>
      <c r="D306" s="34"/>
      <c r="E306" s="35"/>
      <c r="F306" s="36">
        <f aca="true" t="shared" si="154" ref="F306:AK306">SUM(F302:F305)</f>
        <v>55</v>
      </c>
      <c r="G306" s="36">
        <f t="shared" si="154"/>
        <v>54</v>
      </c>
      <c r="H306" s="36">
        <f t="shared" si="154"/>
        <v>5</v>
      </c>
      <c r="I306" s="36">
        <f t="shared" si="154"/>
        <v>0</v>
      </c>
      <c r="J306" s="36">
        <f t="shared" si="154"/>
        <v>0</v>
      </c>
      <c r="K306" s="36">
        <f t="shared" si="154"/>
        <v>54</v>
      </c>
      <c r="L306" s="36">
        <f t="shared" si="154"/>
        <v>5</v>
      </c>
      <c r="M306" s="36">
        <f t="shared" si="154"/>
        <v>0</v>
      </c>
      <c r="N306" s="36">
        <f t="shared" si="154"/>
        <v>0</v>
      </c>
      <c r="O306" s="36">
        <f t="shared" si="154"/>
        <v>9</v>
      </c>
      <c r="P306" s="36">
        <f t="shared" si="154"/>
        <v>1</v>
      </c>
      <c r="Q306" s="36">
        <f t="shared" si="154"/>
        <v>0</v>
      </c>
      <c r="R306" s="36">
        <f t="shared" si="154"/>
        <v>0</v>
      </c>
      <c r="S306" s="36">
        <f t="shared" si="154"/>
        <v>13</v>
      </c>
      <c r="T306" s="36">
        <f t="shared" si="154"/>
        <v>1</v>
      </c>
      <c r="U306" s="36">
        <f t="shared" si="154"/>
        <v>32</v>
      </c>
      <c r="V306" s="36">
        <f t="shared" si="154"/>
        <v>3</v>
      </c>
      <c r="W306" s="36">
        <f t="shared" si="154"/>
        <v>0</v>
      </c>
      <c r="X306" s="36">
        <f t="shared" si="154"/>
        <v>0</v>
      </c>
      <c r="Y306" s="36">
        <f t="shared" si="154"/>
        <v>0</v>
      </c>
      <c r="Z306" s="36">
        <f t="shared" si="154"/>
        <v>0</v>
      </c>
      <c r="AA306" s="36">
        <f t="shared" si="154"/>
        <v>0</v>
      </c>
      <c r="AB306" s="36">
        <f t="shared" si="154"/>
        <v>0</v>
      </c>
      <c r="AC306" s="36">
        <f t="shared" si="154"/>
        <v>0</v>
      </c>
      <c r="AD306" s="36">
        <f t="shared" si="154"/>
        <v>0</v>
      </c>
      <c r="AE306" s="36">
        <f t="shared" si="154"/>
        <v>0</v>
      </c>
      <c r="AF306" s="36">
        <f t="shared" si="154"/>
        <v>0</v>
      </c>
      <c r="AG306" s="36">
        <f t="shared" si="154"/>
        <v>0</v>
      </c>
      <c r="AH306" s="36">
        <f t="shared" si="154"/>
        <v>0</v>
      </c>
      <c r="AI306" s="36">
        <f t="shared" si="154"/>
        <v>40</v>
      </c>
      <c r="AJ306" s="36">
        <f t="shared" si="154"/>
        <v>20</v>
      </c>
      <c r="AK306" s="36">
        <f t="shared" si="154"/>
        <v>2</v>
      </c>
      <c r="AM306" s="21">
        <f>SUM(AM302:AM305)</f>
        <v>54</v>
      </c>
      <c r="AN306" s="21">
        <f>SUM(AN302:AN305)</f>
        <v>5</v>
      </c>
      <c r="AO306" s="21">
        <f>SUM(AO302:AO305)</f>
        <v>0</v>
      </c>
      <c r="AP306" s="21">
        <f>SUM(AP302:AP305)</f>
        <v>0</v>
      </c>
      <c r="AQ306" s="21">
        <f>SUM(AQ302:AQ305)</f>
        <v>1</v>
      </c>
      <c r="AR306" s="140">
        <f>SUM(AM306,AQ306)</f>
        <v>55</v>
      </c>
    </row>
    <row r="307" spans="1:44" s="14" customFormat="1" ht="12.75">
      <c r="A307" s="153">
        <v>27</v>
      </c>
      <c r="B307" s="210" t="s">
        <v>137</v>
      </c>
      <c r="C307" s="211" t="s">
        <v>120</v>
      </c>
      <c r="D307" s="213" t="s">
        <v>10</v>
      </c>
      <c r="E307" s="158" t="s">
        <v>70</v>
      </c>
      <c r="F307" s="163">
        <v>6</v>
      </c>
      <c r="G307" s="163"/>
      <c r="H307" s="157"/>
      <c r="I307" s="157"/>
      <c r="J307" s="157"/>
      <c r="K307" s="163"/>
      <c r="L307" s="157"/>
      <c r="M307" s="163"/>
      <c r="N307" s="157"/>
      <c r="O307" s="163"/>
      <c r="P307" s="157"/>
      <c r="Q307" s="163"/>
      <c r="R307" s="157"/>
      <c r="S307" s="163"/>
      <c r="T307" s="157"/>
      <c r="U307" s="163"/>
      <c r="V307" s="157"/>
      <c r="W307" s="163"/>
      <c r="X307" s="157"/>
      <c r="Y307" s="163"/>
      <c r="Z307" s="157"/>
      <c r="AA307" s="163"/>
      <c r="AB307" s="157"/>
      <c r="AC307" s="157"/>
      <c r="AD307" s="157"/>
      <c r="AE307" s="157"/>
      <c r="AF307" s="157"/>
      <c r="AG307" s="157"/>
      <c r="AH307" s="157"/>
      <c r="AI307" s="163"/>
      <c r="AJ307" s="163"/>
      <c r="AK307" s="163"/>
      <c r="AM307" s="137">
        <f aca="true" t="shared" si="155" ref="AM307:AN310">SUM(M307,O307,Q307,S307,U307,W307,Y307,AA307,AC307,AE307,AG307)</f>
        <v>0</v>
      </c>
      <c r="AN307" s="137">
        <f t="shared" si="155"/>
        <v>0</v>
      </c>
      <c r="AO307" s="137">
        <f aca="true" t="shared" si="156" ref="AO307:AP310">SUM(I307)</f>
        <v>0</v>
      </c>
      <c r="AP307" s="137">
        <f t="shared" si="156"/>
        <v>0</v>
      </c>
      <c r="AQ307" s="137">
        <v>6</v>
      </c>
      <c r="AR307" s="47"/>
    </row>
    <row r="308" spans="1:44" s="14" customFormat="1" ht="12.75">
      <c r="A308" s="153" t="s">
        <v>63</v>
      </c>
      <c r="B308" s="210"/>
      <c r="C308" s="211"/>
      <c r="D308" s="214"/>
      <c r="E308" s="154" t="s">
        <v>69</v>
      </c>
      <c r="F308" s="163">
        <v>4</v>
      </c>
      <c r="G308" s="163"/>
      <c r="H308" s="157"/>
      <c r="I308" s="157"/>
      <c r="J308" s="157"/>
      <c r="K308" s="163"/>
      <c r="L308" s="157"/>
      <c r="M308" s="163"/>
      <c r="N308" s="157"/>
      <c r="O308" s="163"/>
      <c r="P308" s="157"/>
      <c r="Q308" s="163"/>
      <c r="R308" s="157"/>
      <c r="S308" s="163"/>
      <c r="T308" s="157"/>
      <c r="U308" s="163"/>
      <c r="V308" s="157"/>
      <c r="W308" s="163"/>
      <c r="X308" s="157"/>
      <c r="Y308" s="163"/>
      <c r="Z308" s="157"/>
      <c r="AA308" s="163"/>
      <c r="AB308" s="157"/>
      <c r="AC308" s="157"/>
      <c r="AD308" s="157"/>
      <c r="AE308" s="157"/>
      <c r="AF308" s="157"/>
      <c r="AG308" s="157"/>
      <c r="AH308" s="157"/>
      <c r="AI308" s="163"/>
      <c r="AJ308" s="163"/>
      <c r="AK308" s="163"/>
      <c r="AM308" s="137">
        <f t="shared" si="155"/>
        <v>0</v>
      </c>
      <c r="AN308" s="137">
        <f t="shared" si="155"/>
        <v>0</v>
      </c>
      <c r="AO308" s="137">
        <f t="shared" si="156"/>
        <v>0</v>
      </c>
      <c r="AP308" s="137">
        <f t="shared" si="156"/>
        <v>0</v>
      </c>
      <c r="AQ308" s="137">
        <v>4</v>
      </c>
      <c r="AR308" s="47"/>
    </row>
    <row r="309" spans="1:44" s="14" customFormat="1" ht="12.75">
      <c r="A309" s="153" t="s">
        <v>76</v>
      </c>
      <c r="B309" s="210"/>
      <c r="C309" s="211"/>
      <c r="D309" s="214"/>
      <c r="E309" s="165"/>
      <c r="F309" s="163"/>
      <c r="G309" s="163"/>
      <c r="H309" s="157"/>
      <c r="I309" s="157"/>
      <c r="J309" s="157"/>
      <c r="K309" s="163"/>
      <c r="L309" s="157"/>
      <c r="M309" s="163"/>
      <c r="N309" s="157"/>
      <c r="O309" s="163"/>
      <c r="P309" s="157"/>
      <c r="Q309" s="163"/>
      <c r="R309" s="157"/>
      <c r="S309" s="163"/>
      <c r="T309" s="157"/>
      <c r="U309" s="163"/>
      <c r="V309" s="157"/>
      <c r="W309" s="163"/>
      <c r="X309" s="157"/>
      <c r="Y309" s="163"/>
      <c r="Z309" s="157"/>
      <c r="AA309" s="163"/>
      <c r="AB309" s="157"/>
      <c r="AC309" s="157"/>
      <c r="AD309" s="157"/>
      <c r="AE309" s="157"/>
      <c r="AF309" s="157"/>
      <c r="AG309" s="157"/>
      <c r="AH309" s="157"/>
      <c r="AI309" s="163"/>
      <c r="AJ309" s="163"/>
      <c r="AK309" s="163"/>
      <c r="AM309" s="137">
        <f t="shared" si="155"/>
        <v>0</v>
      </c>
      <c r="AN309" s="137">
        <f t="shared" si="155"/>
        <v>0</v>
      </c>
      <c r="AO309" s="137">
        <f t="shared" si="156"/>
        <v>0</v>
      </c>
      <c r="AP309" s="137">
        <f t="shared" si="156"/>
        <v>0</v>
      </c>
      <c r="AQ309" s="137"/>
      <c r="AR309" s="47"/>
    </row>
    <row r="310" spans="1:44" s="14" customFormat="1" ht="12.75">
      <c r="A310" s="153" t="s">
        <v>77</v>
      </c>
      <c r="B310" s="210"/>
      <c r="C310" s="211"/>
      <c r="D310" s="214"/>
      <c r="E310" s="154"/>
      <c r="F310" s="163"/>
      <c r="G310" s="163"/>
      <c r="H310" s="157"/>
      <c r="I310" s="157"/>
      <c r="J310" s="157"/>
      <c r="K310" s="163"/>
      <c r="L310" s="157"/>
      <c r="M310" s="163"/>
      <c r="N310" s="157"/>
      <c r="O310" s="163"/>
      <c r="P310" s="157"/>
      <c r="Q310" s="163"/>
      <c r="R310" s="157"/>
      <c r="S310" s="163"/>
      <c r="T310" s="157"/>
      <c r="U310" s="163"/>
      <c r="V310" s="157"/>
      <c r="W310" s="163"/>
      <c r="X310" s="157"/>
      <c r="Y310" s="163"/>
      <c r="Z310" s="157"/>
      <c r="AA310" s="163"/>
      <c r="AB310" s="157"/>
      <c r="AC310" s="157"/>
      <c r="AD310" s="157"/>
      <c r="AE310" s="157"/>
      <c r="AF310" s="157"/>
      <c r="AG310" s="157"/>
      <c r="AH310" s="157"/>
      <c r="AI310" s="163"/>
      <c r="AJ310" s="163"/>
      <c r="AK310" s="163"/>
      <c r="AM310" s="137">
        <f t="shared" si="155"/>
        <v>0</v>
      </c>
      <c r="AN310" s="137">
        <f t="shared" si="155"/>
        <v>0</v>
      </c>
      <c r="AO310" s="137">
        <f t="shared" si="156"/>
        <v>0</v>
      </c>
      <c r="AP310" s="137">
        <f t="shared" si="156"/>
        <v>0</v>
      </c>
      <c r="AQ310" s="137"/>
      <c r="AR310" s="47"/>
    </row>
    <row r="311" spans="1:44" s="14" customFormat="1" ht="12.75" customHeight="1">
      <c r="A311" s="20"/>
      <c r="B311" s="7"/>
      <c r="C311" s="8"/>
      <c r="D311" s="9"/>
      <c r="E311" s="10"/>
      <c r="F311" s="11">
        <f aca="true" t="shared" si="157" ref="F311:AK311">SUM(F307:F310)</f>
        <v>10</v>
      </c>
      <c r="G311" s="11">
        <f t="shared" si="157"/>
        <v>0</v>
      </c>
      <c r="H311" s="11">
        <f t="shared" si="157"/>
        <v>0</v>
      </c>
      <c r="I311" s="11">
        <f t="shared" si="157"/>
        <v>0</v>
      </c>
      <c r="J311" s="11">
        <f t="shared" si="157"/>
        <v>0</v>
      </c>
      <c r="K311" s="11">
        <f t="shared" si="157"/>
        <v>0</v>
      </c>
      <c r="L311" s="11">
        <f t="shared" si="157"/>
        <v>0</v>
      </c>
      <c r="M311" s="11">
        <f t="shared" si="157"/>
        <v>0</v>
      </c>
      <c r="N311" s="11">
        <f t="shared" si="157"/>
        <v>0</v>
      </c>
      <c r="O311" s="11">
        <f t="shared" si="157"/>
        <v>0</v>
      </c>
      <c r="P311" s="11">
        <f t="shared" si="157"/>
        <v>0</v>
      </c>
      <c r="Q311" s="11">
        <f t="shared" si="157"/>
        <v>0</v>
      </c>
      <c r="R311" s="11">
        <f t="shared" si="157"/>
        <v>0</v>
      </c>
      <c r="S311" s="11">
        <f t="shared" si="157"/>
        <v>0</v>
      </c>
      <c r="T311" s="11">
        <f t="shared" si="157"/>
        <v>0</v>
      </c>
      <c r="U311" s="11">
        <f t="shared" si="157"/>
        <v>0</v>
      </c>
      <c r="V311" s="11">
        <f t="shared" si="157"/>
        <v>0</v>
      </c>
      <c r="W311" s="11">
        <f t="shared" si="157"/>
        <v>0</v>
      </c>
      <c r="X311" s="11">
        <f t="shared" si="157"/>
        <v>0</v>
      </c>
      <c r="Y311" s="11">
        <f t="shared" si="157"/>
        <v>0</v>
      </c>
      <c r="Z311" s="11">
        <f t="shared" si="157"/>
        <v>0</v>
      </c>
      <c r="AA311" s="11">
        <f t="shared" si="157"/>
        <v>0</v>
      </c>
      <c r="AB311" s="11">
        <f t="shared" si="157"/>
        <v>0</v>
      </c>
      <c r="AC311" s="11">
        <f t="shared" si="157"/>
        <v>0</v>
      </c>
      <c r="AD311" s="11">
        <f t="shared" si="157"/>
        <v>0</v>
      </c>
      <c r="AE311" s="11">
        <f t="shared" si="157"/>
        <v>0</v>
      </c>
      <c r="AF311" s="11">
        <f t="shared" si="157"/>
        <v>0</v>
      </c>
      <c r="AG311" s="11">
        <f t="shared" si="157"/>
        <v>0</v>
      </c>
      <c r="AH311" s="11">
        <f t="shared" si="157"/>
        <v>0</v>
      </c>
      <c r="AI311" s="11">
        <f t="shared" si="157"/>
        <v>0</v>
      </c>
      <c r="AJ311" s="11">
        <f t="shared" si="157"/>
        <v>0</v>
      </c>
      <c r="AK311" s="11">
        <f t="shared" si="157"/>
        <v>0</v>
      </c>
      <c r="AM311" s="21">
        <f>SUM(AM307:AM310)</f>
        <v>0</v>
      </c>
      <c r="AN311" s="21">
        <f>SUM(AN307:AN310)</f>
        <v>0</v>
      </c>
      <c r="AO311" s="21">
        <f>SUM(AO307:AO310)</f>
        <v>0</v>
      </c>
      <c r="AP311" s="21">
        <f>SUM(AP307:AP310)</f>
        <v>0</v>
      </c>
      <c r="AQ311" s="21">
        <f>SUM(AQ307:AQ310)</f>
        <v>10</v>
      </c>
      <c r="AR311" s="140">
        <f>SUM(AM311,AQ311)</f>
        <v>10</v>
      </c>
    </row>
    <row r="312" spans="1:44" s="14" customFormat="1" ht="12.75" customHeight="1">
      <c r="A312" s="122" t="s">
        <v>141</v>
      </c>
      <c r="B312" s="220" t="s">
        <v>140</v>
      </c>
      <c r="C312" s="216" t="s">
        <v>144</v>
      </c>
      <c r="D312" s="213" t="s">
        <v>10</v>
      </c>
      <c r="E312" s="130" t="s">
        <v>64</v>
      </c>
      <c r="F312" s="155">
        <v>25</v>
      </c>
      <c r="G312" s="156">
        <v>19</v>
      </c>
      <c r="H312" s="157"/>
      <c r="I312" s="157"/>
      <c r="J312" s="157"/>
      <c r="K312" s="156">
        <v>19</v>
      </c>
      <c r="L312" s="157"/>
      <c r="M312" s="156"/>
      <c r="N312" s="157"/>
      <c r="O312" s="156"/>
      <c r="P312" s="157"/>
      <c r="Q312" s="156"/>
      <c r="R312" s="157"/>
      <c r="S312" s="156"/>
      <c r="T312" s="157"/>
      <c r="U312" s="156">
        <v>19</v>
      </c>
      <c r="V312" s="157"/>
      <c r="W312" s="156"/>
      <c r="X312" s="157"/>
      <c r="Y312" s="156"/>
      <c r="Z312" s="157"/>
      <c r="AA312" s="156"/>
      <c r="AB312" s="157"/>
      <c r="AC312" s="157"/>
      <c r="AD312" s="157"/>
      <c r="AE312" s="157"/>
      <c r="AF312" s="157"/>
      <c r="AG312" s="157"/>
      <c r="AH312" s="157"/>
      <c r="AI312" s="156">
        <v>17</v>
      </c>
      <c r="AJ312" s="156">
        <v>16</v>
      </c>
      <c r="AK312" s="156">
        <v>1</v>
      </c>
      <c r="AM312" s="137">
        <f aca="true" t="shared" si="158" ref="AM312:AN318">SUM(M312,O312,Q312,S312,U312,W312,Y312,AA312,AC312,AE312,AG312)</f>
        <v>19</v>
      </c>
      <c r="AN312" s="137">
        <f t="shared" si="158"/>
        <v>0</v>
      </c>
      <c r="AO312" s="137">
        <f aca="true" t="shared" si="159" ref="AO312:AP318">SUM(I312)</f>
        <v>0</v>
      </c>
      <c r="AP312" s="137">
        <f t="shared" si="159"/>
        <v>0</v>
      </c>
      <c r="AQ312" s="137">
        <v>6</v>
      </c>
      <c r="AR312" s="47"/>
    </row>
    <row r="313" spans="1:44" s="14" customFormat="1" ht="12.75" customHeight="1">
      <c r="A313" s="153" t="s">
        <v>63</v>
      </c>
      <c r="B313" s="221"/>
      <c r="C313" s="217"/>
      <c r="D313" s="214"/>
      <c r="E313" s="130" t="s">
        <v>65</v>
      </c>
      <c r="F313" s="155">
        <v>41</v>
      </c>
      <c r="G313" s="156">
        <v>39</v>
      </c>
      <c r="H313" s="157"/>
      <c r="I313" s="157"/>
      <c r="J313" s="157"/>
      <c r="K313" s="156">
        <v>39</v>
      </c>
      <c r="L313" s="157"/>
      <c r="M313" s="156"/>
      <c r="N313" s="157"/>
      <c r="O313" s="156"/>
      <c r="P313" s="157"/>
      <c r="Q313" s="156"/>
      <c r="R313" s="157"/>
      <c r="S313" s="156">
        <v>39</v>
      </c>
      <c r="T313" s="157"/>
      <c r="U313" s="156"/>
      <c r="V313" s="157"/>
      <c r="W313" s="156"/>
      <c r="X313" s="157"/>
      <c r="Y313" s="156"/>
      <c r="Z313" s="157"/>
      <c r="AA313" s="156"/>
      <c r="AB313" s="157"/>
      <c r="AC313" s="157"/>
      <c r="AD313" s="157"/>
      <c r="AE313" s="157"/>
      <c r="AF313" s="157"/>
      <c r="AG313" s="157"/>
      <c r="AH313" s="157"/>
      <c r="AI313" s="156">
        <v>38</v>
      </c>
      <c r="AJ313" s="156">
        <v>4</v>
      </c>
      <c r="AK313" s="156"/>
      <c r="AM313" s="137">
        <f t="shared" si="158"/>
        <v>39</v>
      </c>
      <c r="AN313" s="137">
        <f t="shared" si="158"/>
        <v>0</v>
      </c>
      <c r="AO313" s="137">
        <f t="shared" si="159"/>
        <v>0</v>
      </c>
      <c r="AP313" s="137">
        <f t="shared" si="159"/>
        <v>0</v>
      </c>
      <c r="AQ313" s="137">
        <v>2</v>
      </c>
      <c r="AR313" s="47"/>
    </row>
    <row r="314" spans="1:44" s="14" customFormat="1" ht="12.75" customHeight="1">
      <c r="A314" s="153" t="s">
        <v>76</v>
      </c>
      <c r="B314" s="221"/>
      <c r="C314" s="217"/>
      <c r="D314" s="214"/>
      <c r="E314" s="154" t="s">
        <v>82</v>
      </c>
      <c r="F314" s="155">
        <v>22</v>
      </c>
      <c r="G314" s="156">
        <v>22</v>
      </c>
      <c r="H314" s="157"/>
      <c r="I314" s="157"/>
      <c r="J314" s="157"/>
      <c r="K314" s="156">
        <v>22</v>
      </c>
      <c r="L314" s="157"/>
      <c r="M314" s="156"/>
      <c r="N314" s="157"/>
      <c r="O314" s="156">
        <v>7</v>
      </c>
      <c r="P314" s="157"/>
      <c r="Q314" s="156"/>
      <c r="R314" s="157"/>
      <c r="S314" s="156"/>
      <c r="T314" s="157"/>
      <c r="U314" s="156">
        <v>5</v>
      </c>
      <c r="V314" s="157"/>
      <c r="W314" s="156"/>
      <c r="X314" s="157"/>
      <c r="Y314" s="156">
        <v>6</v>
      </c>
      <c r="Z314" s="157"/>
      <c r="AA314" s="156">
        <v>1</v>
      </c>
      <c r="AB314" s="157"/>
      <c r="AC314" s="157">
        <v>3</v>
      </c>
      <c r="AD314" s="157"/>
      <c r="AE314" s="157"/>
      <c r="AF314" s="157"/>
      <c r="AG314" s="157"/>
      <c r="AH314" s="157"/>
      <c r="AI314" s="156">
        <v>22</v>
      </c>
      <c r="AJ314" s="156">
        <v>22</v>
      </c>
      <c r="AK314" s="156"/>
      <c r="AM314" s="137">
        <f t="shared" si="158"/>
        <v>22</v>
      </c>
      <c r="AN314" s="137">
        <f t="shared" si="158"/>
        <v>0</v>
      </c>
      <c r="AO314" s="137">
        <f t="shared" si="159"/>
        <v>0</v>
      </c>
      <c r="AP314" s="137">
        <f t="shared" si="159"/>
        <v>0</v>
      </c>
      <c r="AQ314" s="137"/>
      <c r="AR314" s="47"/>
    </row>
    <row r="315" spans="1:44" s="14" customFormat="1" ht="12.75" customHeight="1">
      <c r="A315" s="153" t="s">
        <v>77</v>
      </c>
      <c r="B315" s="221"/>
      <c r="C315" s="217"/>
      <c r="D315" s="214"/>
      <c r="E315" s="154" t="s">
        <v>121</v>
      </c>
      <c r="F315" s="155">
        <v>63</v>
      </c>
      <c r="G315" s="156">
        <v>63</v>
      </c>
      <c r="H315" s="157"/>
      <c r="I315" s="157"/>
      <c r="J315" s="157"/>
      <c r="K315" s="156">
        <v>63</v>
      </c>
      <c r="L315" s="157"/>
      <c r="M315" s="156"/>
      <c r="N315" s="157"/>
      <c r="O315" s="156"/>
      <c r="P315" s="157"/>
      <c r="Q315" s="156"/>
      <c r="R315" s="157"/>
      <c r="S315" s="156"/>
      <c r="T315" s="157"/>
      <c r="U315" s="156"/>
      <c r="V315" s="157"/>
      <c r="W315" s="156"/>
      <c r="X315" s="157"/>
      <c r="Y315" s="156"/>
      <c r="Z315" s="157"/>
      <c r="AA315" s="156"/>
      <c r="AB315" s="157"/>
      <c r="AC315" s="157"/>
      <c r="AD315" s="157"/>
      <c r="AE315" s="157"/>
      <c r="AF315" s="157"/>
      <c r="AG315" s="157">
        <v>63</v>
      </c>
      <c r="AH315" s="157"/>
      <c r="AI315" s="156"/>
      <c r="AJ315" s="156"/>
      <c r="AK315" s="156"/>
      <c r="AM315" s="137">
        <f>SUM(M315,O315,Q315,S315,U315,W315,Y315,AA315,AC315,AE315,AG315)</f>
        <v>63</v>
      </c>
      <c r="AN315" s="137">
        <f>SUM(N315,P315,R315,T315,V315,X315,Z315,AB315,AD315,AF315,AH315)</f>
        <v>0</v>
      </c>
      <c r="AO315" s="137">
        <f>SUM(I315)</f>
        <v>0</v>
      </c>
      <c r="AP315" s="137">
        <f>SUM(J315)</f>
        <v>0</v>
      </c>
      <c r="AQ315" s="137"/>
      <c r="AR315" s="47"/>
    </row>
    <row r="316" spans="1:44" s="14" customFormat="1" ht="12.75" customHeight="1">
      <c r="A316" s="153"/>
      <c r="B316" s="221"/>
      <c r="C316" s="217"/>
      <c r="D316" s="214"/>
      <c r="E316" s="158" t="s">
        <v>70</v>
      </c>
      <c r="F316" s="155">
        <v>27</v>
      </c>
      <c r="G316" s="156"/>
      <c r="H316" s="157"/>
      <c r="I316" s="157"/>
      <c r="J316" s="157"/>
      <c r="K316" s="156"/>
      <c r="L316" s="157"/>
      <c r="M316" s="156"/>
      <c r="N316" s="157"/>
      <c r="O316" s="156"/>
      <c r="P316" s="157"/>
      <c r="Q316" s="156"/>
      <c r="R316" s="157"/>
      <c r="S316" s="156"/>
      <c r="T316" s="157"/>
      <c r="U316" s="156"/>
      <c r="V316" s="157"/>
      <c r="W316" s="156"/>
      <c r="X316" s="157"/>
      <c r="Y316" s="156"/>
      <c r="Z316" s="157"/>
      <c r="AA316" s="156"/>
      <c r="AB316" s="157"/>
      <c r="AC316" s="157"/>
      <c r="AD316" s="157"/>
      <c r="AE316" s="157"/>
      <c r="AF316" s="157"/>
      <c r="AG316" s="157"/>
      <c r="AH316" s="157"/>
      <c r="AI316" s="156"/>
      <c r="AJ316" s="156"/>
      <c r="AK316" s="156"/>
      <c r="AM316" s="137">
        <f t="shared" si="158"/>
        <v>0</v>
      </c>
      <c r="AN316" s="137">
        <f t="shared" si="158"/>
        <v>0</v>
      </c>
      <c r="AO316" s="137">
        <f t="shared" si="159"/>
        <v>0</v>
      </c>
      <c r="AP316" s="137">
        <f t="shared" si="159"/>
        <v>0</v>
      </c>
      <c r="AQ316" s="137">
        <v>27</v>
      </c>
      <c r="AR316" s="47"/>
    </row>
    <row r="317" spans="1:44" s="14" customFormat="1" ht="12.75" customHeight="1">
      <c r="A317" s="153"/>
      <c r="B317" s="221"/>
      <c r="C317" s="217"/>
      <c r="D317" s="214"/>
      <c r="E317" s="154" t="s">
        <v>69</v>
      </c>
      <c r="F317" s="155">
        <v>21</v>
      </c>
      <c r="G317" s="156"/>
      <c r="H317" s="157"/>
      <c r="I317" s="157"/>
      <c r="J317" s="157"/>
      <c r="K317" s="156"/>
      <c r="L317" s="157"/>
      <c r="M317" s="156"/>
      <c r="N317" s="157"/>
      <c r="O317" s="156"/>
      <c r="P317" s="157"/>
      <c r="Q317" s="156"/>
      <c r="R317" s="157"/>
      <c r="S317" s="156"/>
      <c r="T317" s="157"/>
      <c r="U317" s="156"/>
      <c r="V317" s="157"/>
      <c r="W317" s="156"/>
      <c r="X317" s="157"/>
      <c r="Y317" s="156"/>
      <c r="Z317" s="157"/>
      <c r="AA317" s="156"/>
      <c r="AB317" s="157"/>
      <c r="AC317" s="157"/>
      <c r="AD317" s="157"/>
      <c r="AE317" s="157"/>
      <c r="AF317" s="157"/>
      <c r="AG317" s="157"/>
      <c r="AH317" s="157"/>
      <c r="AI317" s="156"/>
      <c r="AJ317" s="156"/>
      <c r="AK317" s="156"/>
      <c r="AM317" s="137">
        <f t="shared" si="158"/>
        <v>0</v>
      </c>
      <c r="AN317" s="137">
        <f t="shared" si="158"/>
        <v>0</v>
      </c>
      <c r="AO317" s="137">
        <f t="shared" si="159"/>
        <v>0</v>
      </c>
      <c r="AP317" s="137">
        <f t="shared" si="159"/>
        <v>0</v>
      </c>
      <c r="AQ317" s="137">
        <v>21</v>
      </c>
      <c r="AR317" s="47"/>
    </row>
    <row r="318" spans="1:44" s="14" customFormat="1" ht="12.75" customHeight="1">
      <c r="A318" s="153"/>
      <c r="B318" s="225"/>
      <c r="C318" s="218"/>
      <c r="D318" s="215"/>
      <c r="E318" s="154" t="s">
        <v>145</v>
      </c>
      <c r="F318" s="155">
        <v>44</v>
      </c>
      <c r="G318" s="156"/>
      <c r="H318" s="157"/>
      <c r="I318" s="157"/>
      <c r="J318" s="157"/>
      <c r="K318" s="156"/>
      <c r="L318" s="157"/>
      <c r="M318" s="156"/>
      <c r="N318" s="157"/>
      <c r="O318" s="156"/>
      <c r="P318" s="157"/>
      <c r="Q318" s="156"/>
      <c r="R318" s="157"/>
      <c r="S318" s="156"/>
      <c r="T318" s="157"/>
      <c r="U318" s="156"/>
      <c r="V318" s="157"/>
      <c r="W318" s="156"/>
      <c r="X318" s="157"/>
      <c r="Y318" s="156"/>
      <c r="Z318" s="157"/>
      <c r="AA318" s="156"/>
      <c r="AB318" s="157"/>
      <c r="AC318" s="157"/>
      <c r="AD318" s="157"/>
      <c r="AE318" s="157"/>
      <c r="AF318" s="157"/>
      <c r="AG318" s="157"/>
      <c r="AH318" s="157"/>
      <c r="AI318" s="156"/>
      <c r="AJ318" s="156"/>
      <c r="AK318" s="156"/>
      <c r="AM318" s="137">
        <f t="shared" si="158"/>
        <v>0</v>
      </c>
      <c r="AN318" s="137">
        <f t="shared" si="158"/>
        <v>0</v>
      </c>
      <c r="AO318" s="137">
        <f t="shared" si="159"/>
        <v>0</v>
      </c>
      <c r="AP318" s="137">
        <f t="shared" si="159"/>
        <v>0</v>
      </c>
      <c r="AQ318" s="137">
        <v>44</v>
      </c>
      <c r="AR318" s="47"/>
    </row>
    <row r="319" spans="1:44" s="47" customFormat="1" ht="12.75" customHeight="1">
      <c r="A319" s="75"/>
      <c r="B319" s="48"/>
      <c r="C319" s="34"/>
      <c r="D319" s="120"/>
      <c r="E319" s="118"/>
      <c r="F319" s="119">
        <f>SUM(F312:F318)</f>
        <v>243</v>
      </c>
      <c r="G319" s="119">
        <f aca="true" t="shared" si="160" ref="G319:AK319">SUM(G312:G318)</f>
        <v>143</v>
      </c>
      <c r="H319" s="119">
        <f t="shared" si="160"/>
        <v>0</v>
      </c>
      <c r="I319" s="119">
        <f t="shared" si="160"/>
        <v>0</v>
      </c>
      <c r="J319" s="119">
        <f t="shared" si="160"/>
        <v>0</v>
      </c>
      <c r="K319" s="119">
        <f t="shared" si="160"/>
        <v>143</v>
      </c>
      <c r="L319" s="119">
        <f t="shared" si="160"/>
        <v>0</v>
      </c>
      <c r="M319" s="119">
        <f t="shared" si="160"/>
        <v>0</v>
      </c>
      <c r="N319" s="119">
        <f t="shared" si="160"/>
        <v>0</v>
      </c>
      <c r="O319" s="119">
        <f t="shared" si="160"/>
        <v>7</v>
      </c>
      <c r="P319" s="119">
        <f t="shared" si="160"/>
        <v>0</v>
      </c>
      <c r="Q319" s="119">
        <f t="shared" si="160"/>
        <v>0</v>
      </c>
      <c r="R319" s="119">
        <f t="shared" si="160"/>
        <v>0</v>
      </c>
      <c r="S319" s="119">
        <f t="shared" si="160"/>
        <v>39</v>
      </c>
      <c r="T319" s="119">
        <f t="shared" si="160"/>
        <v>0</v>
      </c>
      <c r="U319" s="119">
        <f t="shared" si="160"/>
        <v>24</v>
      </c>
      <c r="V319" s="119">
        <f t="shared" si="160"/>
        <v>0</v>
      </c>
      <c r="W319" s="119">
        <f t="shared" si="160"/>
        <v>0</v>
      </c>
      <c r="X319" s="119">
        <f t="shared" si="160"/>
        <v>0</v>
      </c>
      <c r="Y319" s="119">
        <f t="shared" si="160"/>
        <v>6</v>
      </c>
      <c r="Z319" s="119">
        <f t="shared" si="160"/>
        <v>0</v>
      </c>
      <c r="AA319" s="119">
        <f t="shared" si="160"/>
        <v>1</v>
      </c>
      <c r="AB319" s="119">
        <f t="shared" si="160"/>
        <v>0</v>
      </c>
      <c r="AC319" s="119">
        <f t="shared" si="160"/>
        <v>3</v>
      </c>
      <c r="AD319" s="119">
        <f t="shared" si="160"/>
        <v>0</v>
      </c>
      <c r="AE319" s="119">
        <f t="shared" si="160"/>
        <v>0</v>
      </c>
      <c r="AF319" s="119">
        <f t="shared" si="160"/>
        <v>0</v>
      </c>
      <c r="AG319" s="119">
        <f t="shared" si="160"/>
        <v>63</v>
      </c>
      <c r="AH319" s="119">
        <f t="shared" si="160"/>
        <v>0</v>
      </c>
      <c r="AI319" s="119">
        <f t="shared" si="160"/>
        <v>77</v>
      </c>
      <c r="AJ319" s="119">
        <f t="shared" si="160"/>
        <v>42</v>
      </c>
      <c r="AK319" s="119">
        <f t="shared" si="160"/>
        <v>1</v>
      </c>
      <c r="AM319" s="21">
        <f>SUM(AM312:AM318)</f>
        <v>143</v>
      </c>
      <c r="AN319" s="21">
        <f>SUM(AN312:AN318)</f>
        <v>0</v>
      </c>
      <c r="AO319" s="21">
        <f>SUM(AO312:AO318)</f>
        <v>0</v>
      </c>
      <c r="AP319" s="21">
        <f>SUM(AP312:AP318)</f>
        <v>0</v>
      </c>
      <c r="AQ319" s="21">
        <f>SUM(AQ312:AQ318)</f>
        <v>100</v>
      </c>
      <c r="AR319" s="140">
        <f>SUM(AM319,AQ319)</f>
        <v>243</v>
      </c>
    </row>
    <row r="320" spans="1:44" s="14" customFormat="1" ht="12.75" customHeight="1">
      <c r="A320" s="153">
        <v>29</v>
      </c>
      <c r="B320" s="220" t="s">
        <v>143</v>
      </c>
      <c r="C320" s="216" t="s">
        <v>142</v>
      </c>
      <c r="D320" s="213" t="s">
        <v>10</v>
      </c>
      <c r="E320" s="158" t="s">
        <v>70</v>
      </c>
      <c r="F320" s="155">
        <v>11</v>
      </c>
      <c r="G320" s="156"/>
      <c r="H320" s="157"/>
      <c r="I320" s="157"/>
      <c r="J320" s="157"/>
      <c r="K320" s="156"/>
      <c r="L320" s="157"/>
      <c r="M320" s="156"/>
      <c r="N320" s="157"/>
      <c r="O320" s="156"/>
      <c r="P320" s="157"/>
      <c r="Q320" s="156"/>
      <c r="R320" s="157"/>
      <c r="S320" s="156"/>
      <c r="T320" s="157"/>
      <c r="U320" s="156"/>
      <c r="V320" s="157"/>
      <c r="W320" s="156"/>
      <c r="X320" s="157"/>
      <c r="Y320" s="156"/>
      <c r="Z320" s="157"/>
      <c r="AA320" s="156"/>
      <c r="AB320" s="157"/>
      <c r="AC320" s="157"/>
      <c r="AD320" s="157"/>
      <c r="AE320" s="157"/>
      <c r="AF320" s="157"/>
      <c r="AG320" s="157"/>
      <c r="AH320" s="157"/>
      <c r="AI320" s="156"/>
      <c r="AJ320" s="156"/>
      <c r="AK320" s="156"/>
      <c r="AM320" s="137">
        <f aca="true" t="shared" si="161" ref="AM320:AN323">SUM(M320,O320,Q320,S320,U320,W320,Y320,AA320,AC320,AE320,AG320)</f>
        <v>0</v>
      </c>
      <c r="AN320" s="137">
        <f t="shared" si="161"/>
        <v>0</v>
      </c>
      <c r="AO320" s="137">
        <f aca="true" t="shared" si="162" ref="AO320:AP323">SUM(I320)</f>
        <v>0</v>
      </c>
      <c r="AP320" s="137">
        <f t="shared" si="162"/>
        <v>0</v>
      </c>
      <c r="AQ320" s="137">
        <v>11</v>
      </c>
      <c r="AR320" s="47"/>
    </row>
    <row r="321" spans="1:44" s="14" customFormat="1" ht="12.75" customHeight="1">
      <c r="A321" s="153" t="s">
        <v>63</v>
      </c>
      <c r="B321" s="221"/>
      <c r="C321" s="217"/>
      <c r="D321" s="214"/>
      <c r="E321" s="154" t="s">
        <v>69</v>
      </c>
      <c r="F321" s="155">
        <v>19</v>
      </c>
      <c r="G321" s="156"/>
      <c r="H321" s="157"/>
      <c r="I321" s="157"/>
      <c r="J321" s="157"/>
      <c r="K321" s="156"/>
      <c r="L321" s="157"/>
      <c r="M321" s="156"/>
      <c r="N321" s="157"/>
      <c r="O321" s="156"/>
      <c r="P321" s="157"/>
      <c r="Q321" s="156"/>
      <c r="R321" s="157"/>
      <c r="S321" s="156"/>
      <c r="T321" s="157"/>
      <c r="U321" s="156"/>
      <c r="V321" s="157"/>
      <c r="W321" s="156"/>
      <c r="X321" s="157"/>
      <c r="Y321" s="156"/>
      <c r="Z321" s="157"/>
      <c r="AA321" s="156"/>
      <c r="AB321" s="157"/>
      <c r="AC321" s="157"/>
      <c r="AD321" s="157"/>
      <c r="AE321" s="157"/>
      <c r="AF321" s="157"/>
      <c r="AG321" s="157"/>
      <c r="AH321" s="157"/>
      <c r="AI321" s="156"/>
      <c r="AJ321" s="156"/>
      <c r="AK321" s="156"/>
      <c r="AM321" s="137">
        <f t="shared" si="161"/>
        <v>0</v>
      </c>
      <c r="AN321" s="137">
        <f t="shared" si="161"/>
        <v>0</v>
      </c>
      <c r="AO321" s="137">
        <f t="shared" si="162"/>
        <v>0</v>
      </c>
      <c r="AP321" s="137">
        <f t="shared" si="162"/>
        <v>0</v>
      </c>
      <c r="AQ321" s="137">
        <v>19</v>
      </c>
      <c r="AR321" s="47"/>
    </row>
    <row r="322" spans="1:44" s="14" customFormat="1" ht="12.75" customHeight="1">
      <c r="A322" s="153" t="s">
        <v>76</v>
      </c>
      <c r="B322" s="221"/>
      <c r="C322" s="217"/>
      <c r="D322" s="214"/>
      <c r="E322" s="154"/>
      <c r="F322" s="155"/>
      <c r="G322" s="156"/>
      <c r="H322" s="157"/>
      <c r="I322" s="157"/>
      <c r="J322" s="157"/>
      <c r="K322" s="156"/>
      <c r="L322" s="157"/>
      <c r="M322" s="156"/>
      <c r="N322" s="157"/>
      <c r="O322" s="156"/>
      <c r="P322" s="157"/>
      <c r="Q322" s="156"/>
      <c r="R322" s="157"/>
      <c r="S322" s="156"/>
      <c r="T322" s="157"/>
      <c r="U322" s="156"/>
      <c r="V322" s="157"/>
      <c r="W322" s="156"/>
      <c r="X322" s="157"/>
      <c r="Y322" s="156"/>
      <c r="Z322" s="157"/>
      <c r="AA322" s="156"/>
      <c r="AB322" s="157"/>
      <c r="AC322" s="157"/>
      <c r="AD322" s="157"/>
      <c r="AE322" s="157"/>
      <c r="AF322" s="157"/>
      <c r="AG322" s="157"/>
      <c r="AH322" s="157"/>
      <c r="AI322" s="156"/>
      <c r="AJ322" s="156"/>
      <c r="AK322" s="156"/>
      <c r="AM322" s="137">
        <f t="shared" si="161"/>
        <v>0</v>
      </c>
      <c r="AN322" s="137">
        <f t="shared" si="161"/>
        <v>0</v>
      </c>
      <c r="AO322" s="137">
        <f t="shared" si="162"/>
        <v>0</v>
      </c>
      <c r="AP322" s="137">
        <f t="shared" si="162"/>
        <v>0</v>
      </c>
      <c r="AQ322" s="137"/>
      <c r="AR322" s="47"/>
    </row>
    <row r="323" spans="1:44" s="14" customFormat="1" ht="12.75" customHeight="1">
      <c r="A323" s="153" t="s">
        <v>77</v>
      </c>
      <c r="B323" s="225"/>
      <c r="C323" s="218"/>
      <c r="D323" s="215"/>
      <c r="E323" s="154"/>
      <c r="F323" s="155"/>
      <c r="G323" s="156"/>
      <c r="H323" s="157"/>
      <c r="I323" s="157"/>
      <c r="J323" s="157"/>
      <c r="K323" s="156"/>
      <c r="L323" s="157"/>
      <c r="M323" s="156"/>
      <c r="N323" s="157"/>
      <c r="O323" s="156"/>
      <c r="P323" s="157"/>
      <c r="Q323" s="156"/>
      <c r="R323" s="157"/>
      <c r="S323" s="156"/>
      <c r="T323" s="157"/>
      <c r="U323" s="156"/>
      <c r="V323" s="157"/>
      <c r="W323" s="156"/>
      <c r="X323" s="157"/>
      <c r="Y323" s="156"/>
      <c r="Z323" s="157"/>
      <c r="AA323" s="156"/>
      <c r="AB323" s="157"/>
      <c r="AC323" s="157"/>
      <c r="AD323" s="157"/>
      <c r="AE323" s="157"/>
      <c r="AF323" s="157"/>
      <c r="AG323" s="157"/>
      <c r="AH323" s="157"/>
      <c r="AI323" s="156"/>
      <c r="AJ323" s="156"/>
      <c r="AK323" s="156"/>
      <c r="AM323" s="137">
        <f t="shared" si="161"/>
        <v>0</v>
      </c>
      <c r="AN323" s="137">
        <f t="shared" si="161"/>
        <v>0</v>
      </c>
      <c r="AO323" s="137">
        <f t="shared" si="162"/>
        <v>0</v>
      </c>
      <c r="AP323" s="137">
        <f t="shared" si="162"/>
        <v>0</v>
      </c>
      <c r="AQ323" s="137"/>
      <c r="AR323" s="47"/>
    </row>
    <row r="324" spans="1:44" s="47" customFormat="1" ht="12.75" customHeight="1">
      <c r="A324" s="75"/>
      <c r="B324" s="48"/>
      <c r="C324" s="34"/>
      <c r="D324" s="120"/>
      <c r="E324" s="118"/>
      <c r="F324" s="119">
        <f>SUM(F320:F323)</f>
        <v>30</v>
      </c>
      <c r="G324" s="119">
        <f aca="true" t="shared" si="163" ref="G324:AK324">SUM(G320:G323)</f>
        <v>0</v>
      </c>
      <c r="H324" s="119">
        <f t="shared" si="163"/>
        <v>0</v>
      </c>
      <c r="I324" s="119">
        <f t="shared" si="163"/>
        <v>0</v>
      </c>
      <c r="J324" s="119">
        <f t="shared" si="163"/>
        <v>0</v>
      </c>
      <c r="K324" s="119">
        <f t="shared" si="163"/>
        <v>0</v>
      </c>
      <c r="L324" s="119">
        <f t="shared" si="163"/>
        <v>0</v>
      </c>
      <c r="M324" s="119">
        <f t="shared" si="163"/>
        <v>0</v>
      </c>
      <c r="N324" s="119">
        <f t="shared" si="163"/>
        <v>0</v>
      </c>
      <c r="O324" s="119">
        <f t="shared" si="163"/>
        <v>0</v>
      </c>
      <c r="P324" s="119">
        <f t="shared" si="163"/>
        <v>0</v>
      </c>
      <c r="Q324" s="119">
        <f t="shared" si="163"/>
        <v>0</v>
      </c>
      <c r="R324" s="119">
        <f t="shared" si="163"/>
        <v>0</v>
      </c>
      <c r="S324" s="119">
        <f t="shared" si="163"/>
        <v>0</v>
      </c>
      <c r="T324" s="119">
        <f t="shared" si="163"/>
        <v>0</v>
      </c>
      <c r="U324" s="119">
        <f t="shared" si="163"/>
        <v>0</v>
      </c>
      <c r="V324" s="119">
        <f t="shared" si="163"/>
        <v>0</v>
      </c>
      <c r="W324" s="119">
        <f t="shared" si="163"/>
        <v>0</v>
      </c>
      <c r="X324" s="119">
        <f t="shared" si="163"/>
        <v>0</v>
      </c>
      <c r="Y324" s="119">
        <f t="shared" si="163"/>
        <v>0</v>
      </c>
      <c r="Z324" s="119">
        <f t="shared" si="163"/>
        <v>0</v>
      </c>
      <c r="AA324" s="119">
        <f t="shared" si="163"/>
        <v>0</v>
      </c>
      <c r="AB324" s="119">
        <f t="shared" si="163"/>
        <v>0</v>
      </c>
      <c r="AC324" s="119">
        <f t="shared" si="163"/>
        <v>0</v>
      </c>
      <c r="AD324" s="119">
        <f t="shared" si="163"/>
        <v>0</v>
      </c>
      <c r="AE324" s="119">
        <f t="shared" si="163"/>
        <v>0</v>
      </c>
      <c r="AF324" s="119">
        <f t="shared" si="163"/>
        <v>0</v>
      </c>
      <c r="AG324" s="119">
        <f t="shared" si="163"/>
        <v>0</v>
      </c>
      <c r="AH324" s="119">
        <f t="shared" si="163"/>
        <v>0</v>
      </c>
      <c r="AI324" s="119">
        <f t="shared" si="163"/>
        <v>0</v>
      </c>
      <c r="AJ324" s="119">
        <f t="shared" si="163"/>
        <v>0</v>
      </c>
      <c r="AK324" s="119">
        <f t="shared" si="163"/>
        <v>0</v>
      </c>
      <c r="AM324" s="21">
        <f>SUM(AM320:AM323)</f>
        <v>0</v>
      </c>
      <c r="AN324" s="21">
        <f>SUM(AN320:AN323)</f>
        <v>0</v>
      </c>
      <c r="AO324" s="21">
        <f>SUM(AO320:AO323)</f>
        <v>0</v>
      </c>
      <c r="AP324" s="21">
        <f>SUM(AP320:AP323)</f>
        <v>0</v>
      </c>
      <c r="AQ324" s="21">
        <f>SUM(AQ320:AQ323)</f>
        <v>30</v>
      </c>
      <c r="AR324" s="140">
        <f>SUM(AM324,AQ324)</f>
        <v>30</v>
      </c>
    </row>
    <row r="325" spans="1:44" s="14" customFormat="1" ht="12.75" customHeight="1">
      <c r="A325" s="153">
        <v>30</v>
      </c>
      <c r="B325" s="220" t="s">
        <v>146</v>
      </c>
      <c r="C325" s="216" t="s">
        <v>147</v>
      </c>
      <c r="D325" s="213" t="s">
        <v>10</v>
      </c>
      <c r="E325" s="162" t="s">
        <v>66</v>
      </c>
      <c r="F325" s="155">
        <v>21</v>
      </c>
      <c r="G325" s="156">
        <v>10</v>
      </c>
      <c r="H325" s="157">
        <v>9</v>
      </c>
      <c r="I325" s="157"/>
      <c r="J325" s="157"/>
      <c r="K325" s="156">
        <v>10</v>
      </c>
      <c r="L325" s="157">
        <v>9</v>
      </c>
      <c r="M325" s="156"/>
      <c r="N325" s="157"/>
      <c r="O325" s="156"/>
      <c r="P325" s="157"/>
      <c r="Q325" s="156"/>
      <c r="R325" s="157"/>
      <c r="S325" s="156"/>
      <c r="T325" s="157"/>
      <c r="U325" s="156"/>
      <c r="V325" s="157"/>
      <c r="W325" s="156"/>
      <c r="X325" s="157"/>
      <c r="Y325" s="156"/>
      <c r="Z325" s="157"/>
      <c r="AA325" s="156">
        <v>10</v>
      </c>
      <c r="AB325" s="157">
        <v>9</v>
      </c>
      <c r="AC325" s="157"/>
      <c r="AD325" s="157"/>
      <c r="AE325" s="157"/>
      <c r="AF325" s="157"/>
      <c r="AG325" s="157"/>
      <c r="AH325" s="157"/>
      <c r="AI325" s="156">
        <v>9</v>
      </c>
      <c r="AJ325" s="156">
        <v>9</v>
      </c>
      <c r="AK325" s="156"/>
      <c r="AM325" s="137">
        <f aca="true" t="shared" si="164" ref="AM325:AN330">SUM(M325,O325,Q325,S325,U325,W325,Y325,AA325,AC325,AE325,AG325)</f>
        <v>10</v>
      </c>
      <c r="AN325" s="137">
        <f t="shared" si="164"/>
        <v>9</v>
      </c>
      <c r="AO325" s="137">
        <f aca="true" t="shared" si="165" ref="AO325:AP330">SUM(I325)</f>
        <v>0</v>
      </c>
      <c r="AP325" s="137">
        <f t="shared" si="165"/>
        <v>0</v>
      </c>
      <c r="AQ325" s="137">
        <v>11</v>
      </c>
      <c r="AR325" s="47"/>
    </row>
    <row r="326" spans="1:44" s="14" customFormat="1" ht="12.75" customHeight="1">
      <c r="A326" s="153" t="s">
        <v>63</v>
      </c>
      <c r="B326" s="221"/>
      <c r="C326" s="217"/>
      <c r="D326" s="214"/>
      <c r="E326" s="162" t="s">
        <v>64</v>
      </c>
      <c r="F326" s="155">
        <v>27</v>
      </c>
      <c r="G326" s="156">
        <v>27</v>
      </c>
      <c r="H326" s="157">
        <v>1</v>
      </c>
      <c r="I326" s="157"/>
      <c r="J326" s="157"/>
      <c r="K326" s="156">
        <v>27</v>
      </c>
      <c r="L326" s="157">
        <v>1</v>
      </c>
      <c r="M326" s="156"/>
      <c r="N326" s="157"/>
      <c r="O326" s="156"/>
      <c r="P326" s="157"/>
      <c r="Q326" s="156">
        <v>1</v>
      </c>
      <c r="R326" s="157"/>
      <c r="S326" s="156"/>
      <c r="T326" s="157"/>
      <c r="U326" s="156">
        <v>26</v>
      </c>
      <c r="V326" s="157">
        <v>1</v>
      </c>
      <c r="W326" s="156"/>
      <c r="X326" s="157"/>
      <c r="Y326" s="156"/>
      <c r="Z326" s="157"/>
      <c r="AA326" s="156"/>
      <c r="AB326" s="157"/>
      <c r="AC326" s="157"/>
      <c r="AD326" s="157"/>
      <c r="AE326" s="157"/>
      <c r="AF326" s="157"/>
      <c r="AG326" s="157"/>
      <c r="AH326" s="157"/>
      <c r="AI326" s="156">
        <v>27</v>
      </c>
      <c r="AJ326" s="156">
        <v>20</v>
      </c>
      <c r="AK326" s="156"/>
      <c r="AM326" s="137">
        <f t="shared" si="164"/>
        <v>27</v>
      </c>
      <c r="AN326" s="137">
        <f t="shared" si="164"/>
        <v>1</v>
      </c>
      <c r="AO326" s="137">
        <f t="shared" si="165"/>
        <v>0</v>
      </c>
      <c r="AP326" s="137">
        <f t="shared" si="165"/>
        <v>0</v>
      </c>
      <c r="AQ326" s="137"/>
      <c r="AR326" s="47"/>
    </row>
    <row r="327" spans="1:44" s="14" customFormat="1" ht="12.75" customHeight="1">
      <c r="A327" s="153" t="s">
        <v>76</v>
      </c>
      <c r="B327" s="221"/>
      <c r="C327" s="217"/>
      <c r="D327" s="214"/>
      <c r="E327" s="162" t="s">
        <v>65</v>
      </c>
      <c r="F327" s="155">
        <v>35</v>
      </c>
      <c r="G327" s="156">
        <v>35</v>
      </c>
      <c r="H327" s="157"/>
      <c r="I327" s="157"/>
      <c r="J327" s="157"/>
      <c r="K327" s="156">
        <v>35</v>
      </c>
      <c r="L327" s="157"/>
      <c r="M327" s="156"/>
      <c r="N327" s="157"/>
      <c r="O327" s="156"/>
      <c r="P327" s="157"/>
      <c r="Q327" s="156"/>
      <c r="R327" s="157"/>
      <c r="S327" s="156">
        <v>33</v>
      </c>
      <c r="T327" s="157"/>
      <c r="U327" s="156"/>
      <c r="V327" s="157"/>
      <c r="W327" s="156"/>
      <c r="X327" s="157"/>
      <c r="Y327" s="156"/>
      <c r="Z327" s="157"/>
      <c r="AA327" s="156"/>
      <c r="AB327" s="157"/>
      <c r="AC327" s="157"/>
      <c r="AD327" s="157"/>
      <c r="AE327" s="157"/>
      <c r="AF327" s="157"/>
      <c r="AG327" s="157">
        <v>2</v>
      </c>
      <c r="AH327" s="157"/>
      <c r="AI327" s="156">
        <v>35</v>
      </c>
      <c r="AJ327" s="156">
        <v>23</v>
      </c>
      <c r="AK327" s="156"/>
      <c r="AM327" s="137">
        <f t="shared" si="164"/>
        <v>35</v>
      </c>
      <c r="AN327" s="137">
        <f t="shared" si="164"/>
        <v>0</v>
      </c>
      <c r="AO327" s="137">
        <f t="shared" si="165"/>
        <v>0</v>
      </c>
      <c r="AP327" s="137">
        <f t="shared" si="165"/>
        <v>0</v>
      </c>
      <c r="AQ327" s="137"/>
      <c r="AR327" s="47"/>
    </row>
    <row r="328" spans="1:44" s="14" customFormat="1" ht="12.75" customHeight="1">
      <c r="A328" s="153" t="s">
        <v>77</v>
      </c>
      <c r="B328" s="221"/>
      <c r="C328" s="217"/>
      <c r="D328" s="214"/>
      <c r="E328" s="162" t="s">
        <v>67</v>
      </c>
      <c r="F328" s="155">
        <v>20</v>
      </c>
      <c r="G328" s="156">
        <v>18</v>
      </c>
      <c r="H328" s="157">
        <v>2</v>
      </c>
      <c r="I328" s="157"/>
      <c r="J328" s="157"/>
      <c r="K328" s="156">
        <v>18</v>
      </c>
      <c r="L328" s="157">
        <v>2</v>
      </c>
      <c r="M328" s="156"/>
      <c r="N328" s="157"/>
      <c r="O328" s="156">
        <v>18</v>
      </c>
      <c r="P328" s="157">
        <v>2</v>
      </c>
      <c r="Q328" s="156"/>
      <c r="R328" s="157"/>
      <c r="S328" s="156"/>
      <c r="T328" s="157"/>
      <c r="U328" s="156"/>
      <c r="V328" s="157"/>
      <c r="W328" s="156"/>
      <c r="X328" s="157"/>
      <c r="Y328" s="156"/>
      <c r="Z328" s="157"/>
      <c r="AA328" s="156"/>
      <c r="AB328" s="157"/>
      <c r="AC328" s="157"/>
      <c r="AD328" s="157"/>
      <c r="AE328" s="157"/>
      <c r="AF328" s="157"/>
      <c r="AG328" s="157"/>
      <c r="AH328" s="157"/>
      <c r="AI328" s="156">
        <v>8</v>
      </c>
      <c r="AJ328" s="156">
        <v>20</v>
      </c>
      <c r="AK328" s="156">
        <v>1</v>
      </c>
      <c r="AM328" s="137">
        <f>SUM(M328,O328,Q328,S328,U328,W328,Y328,AA328,AC328,AE328,AG328)</f>
        <v>18</v>
      </c>
      <c r="AN328" s="137">
        <f>SUM(N328,P328,R328,T328,V328,X328,Z328,AB328,AD328,AF328,AH328)</f>
        <v>2</v>
      </c>
      <c r="AO328" s="137">
        <f>SUM(I328)</f>
        <v>0</v>
      </c>
      <c r="AP328" s="137">
        <f>SUM(J328)</f>
        <v>0</v>
      </c>
      <c r="AQ328" s="137">
        <v>2</v>
      </c>
      <c r="AR328" s="47"/>
    </row>
    <row r="329" spans="1:44" s="14" customFormat="1" ht="12.75" customHeight="1">
      <c r="A329" s="153"/>
      <c r="B329" s="221"/>
      <c r="C329" s="217"/>
      <c r="D329" s="214"/>
      <c r="E329" s="154" t="s">
        <v>68</v>
      </c>
      <c r="F329" s="155">
        <v>21</v>
      </c>
      <c r="G329" s="156">
        <v>21</v>
      </c>
      <c r="H329" s="157"/>
      <c r="I329" s="157"/>
      <c r="J329" s="157"/>
      <c r="K329" s="156">
        <v>21</v>
      </c>
      <c r="L329" s="157"/>
      <c r="M329" s="156"/>
      <c r="N329" s="157"/>
      <c r="O329" s="156"/>
      <c r="P329" s="157"/>
      <c r="Q329" s="156"/>
      <c r="R329" s="157"/>
      <c r="S329" s="156"/>
      <c r="T329" s="157"/>
      <c r="U329" s="156">
        <v>21</v>
      </c>
      <c r="V329" s="157"/>
      <c r="W329" s="156"/>
      <c r="X329" s="157"/>
      <c r="Y329" s="156"/>
      <c r="Z329" s="157"/>
      <c r="AA329" s="156"/>
      <c r="AB329" s="157"/>
      <c r="AC329" s="157"/>
      <c r="AD329" s="157"/>
      <c r="AE329" s="157"/>
      <c r="AF329" s="157"/>
      <c r="AG329" s="157"/>
      <c r="AH329" s="157"/>
      <c r="AI329" s="156"/>
      <c r="AJ329" s="156"/>
      <c r="AK329" s="156"/>
      <c r="AM329" s="137">
        <f>SUM(M329,O329,Q329,S329,U329,W329,Y329,AA329,AC329,AE329,AG329)</f>
        <v>21</v>
      </c>
      <c r="AN329" s="137">
        <f>SUM(N329,P329,R329,T329,V329,X329,Z329,AB329,AD329,AF329,AH329)</f>
        <v>0</v>
      </c>
      <c r="AO329" s="137">
        <f>SUM(I329)</f>
        <v>0</v>
      </c>
      <c r="AP329" s="137">
        <f>SUM(J329)</f>
        <v>0</v>
      </c>
      <c r="AQ329" s="137"/>
      <c r="AR329" s="47"/>
    </row>
    <row r="330" spans="1:44" s="14" customFormat="1" ht="12.75" customHeight="1">
      <c r="A330" s="122" t="s">
        <v>125</v>
      </c>
      <c r="B330" s="225"/>
      <c r="C330" s="218"/>
      <c r="D330" s="215"/>
      <c r="E330" s="154" t="s">
        <v>69</v>
      </c>
      <c r="F330" s="155">
        <v>23</v>
      </c>
      <c r="G330" s="156"/>
      <c r="H330" s="157"/>
      <c r="I330" s="157"/>
      <c r="J330" s="157"/>
      <c r="K330" s="156"/>
      <c r="L330" s="157"/>
      <c r="M330" s="156"/>
      <c r="N330" s="157"/>
      <c r="O330" s="156"/>
      <c r="P330" s="157"/>
      <c r="Q330" s="156"/>
      <c r="R330" s="157"/>
      <c r="S330" s="156"/>
      <c r="T330" s="157"/>
      <c r="U330" s="156"/>
      <c r="V330" s="157"/>
      <c r="W330" s="156"/>
      <c r="X330" s="157"/>
      <c r="Y330" s="156"/>
      <c r="Z330" s="157"/>
      <c r="AA330" s="156"/>
      <c r="AB330" s="157"/>
      <c r="AC330" s="157"/>
      <c r="AD330" s="157"/>
      <c r="AE330" s="157"/>
      <c r="AF330" s="157"/>
      <c r="AG330" s="157"/>
      <c r="AH330" s="157"/>
      <c r="AI330" s="156"/>
      <c r="AJ330" s="156"/>
      <c r="AK330" s="156"/>
      <c r="AM330" s="137">
        <f t="shared" si="164"/>
        <v>0</v>
      </c>
      <c r="AN330" s="137">
        <f t="shared" si="164"/>
        <v>0</v>
      </c>
      <c r="AO330" s="137">
        <f t="shared" si="165"/>
        <v>0</v>
      </c>
      <c r="AP330" s="137">
        <f t="shared" si="165"/>
        <v>0</v>
      </c>
      <c r="AQ330" s="137">
        <v>23</v>
      </c>
      <c r="AR330" s="47"/>
    </row>
    <row r="331" spans="1:44" s="14" customFormat="1" ht="15" customHeight="1">
      <c r="A331" s="20"/>
      <c r="B331" s="11"/>
      <c r="C331" s="34"/>
      <c r="D331" s="34"/>
      <c r="E331" s="35"/>
      <c r="F331" s="36">
        <f aca="true" t="shared" si="166" ref="F331:AK331">SUM(F325:F330)</f>
        <v>147</v>
      </c>
      <c r="G331" s="36">
        <f t="shared" si="166"/>
        <v>111</v>
      </c>
      <c r="H331" s="36">
        <f t="shared" si="166"/>
        <v>12</v>
      </c>
      <c r="I331" s="36">
        <f t="shared" si="166"/>
        <v>0</v>
      </c>
      <c r="J331" s="36">
        <f t="shared" si="166"/>
        <v>0</v>
      </c>
      <c r="K331" s="36">
        <f t="shared" si="166"/>
        <v>111</v>
      </c>
      <c r="L331" s="36">
        <f t="shared" si="166"/>
        <v>12</v>
      </c>
      <c r="M331" s="36">
        <f t="shared" si="166"/>
        <v>0</v>
      </c>
      <c r="N331" s="36">
        <f t="shared" si="166"/>
        <v>0</v>
      </c>
      <c r="O331" s="36">
        <f t="shared" si="166"/>
        <v>18</v>
      </c>
      <c r="P331" s="36">
        <f t="shared" si="166"/>
        <v>2</v>
      </c>
      <c r="Q331" s="36">
        <f t="shared" si="166"/>
        <v>1</v>
      </c>
      <c r="R331" s="36">
        <f t="shared" si="166"/>
        <v>0</v>
      </c>
      <c r="S331" s="36">
        <f t="shared" si="166"/>
        <v>33</v>
      </c>
      <c r="T331" s="36">
        <f t="shared" si="166"/>
        <v>0</v>
      </c>
      <c r="U331" s="36">
        <f t="shared" si="166"/>
        <v>47</v>
      </c>
      <c r="V331" s="36">
        <f t="shared" si="166"/>
        <v>1</v>
      </c>
      <c r="W331" s="36">
        <f t="shared" si="166"/>
        <v>0</v>
      </c>
      <c r="X331" s="36">
        <f t="shared" si="166"/>
        <v>0</v>
      </c>
      <c r="Y331" s="36">
        <f t="shared" si="166"/>
        <v>0</v>
      </c>
      <c r="Z331" s="36">
        <f t="shared" si="166"/>
        <v>0</v>
      </c>
      <c r="AA331" s="36">
        <f t="shared" si="166"/>
        <v>10</v>
      </c>
      <c r="AB331" s="36">
        <f t="shared" si="166"/>
        <v>9</v>
      </c>
      <c r="AC331" s="36">
        <f t="shared" si="166"/>
        <v>0</v>
      </c>
      <c r="AD331" s="36">
        <f t="shared" si="166"/>
        <v>0</v>
      </c>
      <c r="AE331" s="36">
        <f t="shared" si="166"/>
        <v>0</v>
      </c>
      <c r="AF331" s="36">
        <f t="shared" si="166"/>
        <v>0</v>
      </c>
      <c r="AG331" s="36">
        <f t="shared" si="166"/>
        <v>2</v>
      </c>
      <c r="AH331" s="36">
        <f t="shared" si="166"/>
        <v>0</v>
      </c>
      <c r="AI331" s="36">
        <f t="shared" si="166"/>
        <v>79</v>
      </c>
      <c r="AJ331" s="36">
        <f t="shared" si="166"/>
        <v>72</v>
      </c>
      <c r="AK331" s="36">
        <f t="shared" si="166"/>
        <v>1</v>
      </c>
      <c r="AM331" s="21">
        <f>SUM(AM325:AM330)</f>
        <v>111</v>
      </c>
      <c r="AN331" s="21">
        <f>SUM(AN325:AN330)</f>
        <v>12</v>
      </c>
      <c r="AO331" s="21">
        <f>SUM(AO325:AO330)</f>
        <v>0</v>
      </c>
      <c r="AP331" s="21">
        <f>SUM(AP325:AP330)</f>
        <v>0</v>
      </c>
      <c r="AQ331" s="21">
        <f>SUM(AQ325:AQ330)</f>
        <v>36</v>
      </c>
      <c r="AR331" s="140">
        <f>SUM(AM331,AQ331)</f>
        <v>147</v>
      </c>
    </row>
    <row r="332" spans="1:44" s="14" customFormat="1" ht="12.75" customHeight="1" hidden="1">
      <c r="A332" s="56"/>
      <c r="B332" s="203"/>
      <c r="C332" s="201"/>
      <c r="D332" s="192"/>
      <c r="E332" s="22"/>
      <c r="F332" s="27"/>
      <c r="G332" s="27"/>
      <c r="H332" s="18"/>
      <c r="I332" s="26"/>
      <c r="J332" s="18"/>
      <c r="K332" s="27"/>
      <c r="L332" s="18"/>
      <c r="M332" s="27"/>
      <c r="N332" s="18"/>
      <c r="O332" s="27"/>
      <c r="P332" s="18"/>
      <c r="Q332" s="27"/>
      <c r="R332" s="18"/>
      <c r="S332" s="27"/>
      <c r="T332" s="18"/>
      <c r="U332" s="27"/>
      <c r="V332" s="18"/>
      <c r="W332" s="27"/>
      <c r="X332" s="18"/>
      <c r="Y332" s="27"/>
      <c r="Z332" s="18"/>
      <c r="AA332" s="27"/>
      <c r="AB332" s="18"/>
      <c r="AC332" s="18"/>
      <c r="AD332" s="18"/>
      <c r="AE332" s="18"/>
      <c r="AF332" s="18"/>
      <c r="AG332" s="18"/>
      <c r="AH332" s="18"/>
      <c r="AI332" s="27"/>
      <c r="AJ332" s="27"/>
      <c r="AK332" s="27"/>
      <c r="AM332" s="137">
        <f aca="true" t="shared" si="167" ref="AM332:AN336">SUM(M332,O332,Q332,S332,U332,W332,Y332,AA332,AC332,AE332,AG332)</f>
        <v>0</v>
      </c>
      <c r="AN332" s="137">
        <f t="shared" si="167"/>
        <v>0</v>
      </c>
      <c r="AO332" s="137">
        <f aca="true" t="shared" si="168" ref="AO332:AP336">SUM(I332)</f>
        <v>0</v>
      </c>
      <c r="AP332" s="137">
        <f t="shared" si="168"/>
        <v>0</v>
      </c>
      <c r="AQ332" s="137"/>
      <c r="AR332" s="47"/>
    </row>
    <row r="333" spans="1:44" s="14" customFormat="1" ht="12.75" customHeight="1" hidden="1">
      <c r="A333" s="56"/>
      <c r="B333" s="203"/>
      <c r="C333" s="201"/>
      <c r="D333" s="192"/>
      <c r="E333" s="22"/>
      <c r="F333" s="27"/>
      <c r="G333" s="27"/>
      <c r="H333" s="18"/>
      <c r="I333" s="26"/>
      <c r="J333" s="18"/>
      <c r="K333" s="27"/>
      <c r="L333" s="18"/>
      <c r="M333" s="27"/>
      <c r="N333" s="18"/>
      <c r="O333" s="27"/>
      <c r="P333" s="18"/>
      <c r="Q333" s="27"/>
      <c r="R333" s="18"/>
      <c r="S333" s="27"/>
      <c r="T333" s="18"/>
      <c r="U333" s="27"/>
      <c r="V333" s="18"/>
      <c r="W333" s="27"/>
      <c r="X333" s="18"/>
      <c r="Y333" s="27"/>
      <c r="Z333" s="18"/>
      <c r="AA333" s="27"/>
      <c r="AB333" s="18"/>
      <c r="AC333" s="18"/>
      <c r="AD333" s="18"/>
      <c r="AE333" s="18"/>
      <c r="AF333" s="18"/>
      <c r="AG333" s="18"/>
      <c r="AH333" s="18"/>
      <c r="AI333" s="27"/>
      <c r="AJ333" s="27"/>
      <c r="AK333" s="27"/>
      <c r="AM333" s="137">
        <f t="shared" si="167"/>
        <v>0</v>
      </c>
      <c r="AN333" s="137">
        <f t="shared" si="167"/>
        <v>0</v>
      </c>
      <c r="AO333" s="137">
        <f t="shared" si="168"/>
        <v>0</v>
      </c>
      <c r="AP333" s="137">
        <f t="shared" si="168"/>
        <v>0</v>
      </c>
      <c r="AQ333" s="137"/>
      <c r="AR333" s="47"/>
    </row>
    <row r="334" spans="1:44" s="14" customFormat="1" ht="12.75" customHeight="1" hidden="1">
      <c r="A334" s="56"/>
      <c r="B334" s="203"/>
      <c r="C334" s="201"/>
      <c r="D334" s="192"/>
      <c r="E334" s="22"/>
      <c r="F334" s="27"/>
      <c r="G334" s="27"/>
      <c r="H334" s="18"/>
      <c r="I334" s="26"/>
      <c r="J334" s="18"/>
      <c r="K334" s="27"/>
      <c r="L334" s="18"/>
      <c r="M334" s="27"/>
      <c r="N334" s="18"/>
      <c r="O334" s="27"/>
      <c r="P334" s="18"/>
      <c r="Q334" s="27"/>
      <c r="R334" s="18"/>
      <c r="S334" s="27"/>
      <c r="T334" s="18"/>
      <c r="U334" s="27"/>
      <c r="V334" s="18"/>
      <c r="W334" s="27"/>
      <c r="X334" s="18"/>
      <c r="Y334" s="27"/>
      <c r="Z334" s="18"/>
      <c r="AA334" s="27"/>
      <c r="AB334" s="18"/>
      <c r="AC334" s="18"/>
      <c r="AD334" s="18"/>
      <c r="AE334" s="18"/>
      <c r="AF334" s="18"/>
      <c r="AG334" s="18"/>
      <c r="AH334" s="18"/>
      <c r="AI334" s="27"/>
      <c r="AJ334" s="27"/>
      <c r="AK334" s="27"/>
      <c r="AM334" s="137">
        <f t="shared" si="167"/>
        <v>0</v>
      </c>
      <c r="AN334" s="137">
        <f t="shared" si="167"/>
        <v>0</v>
      </c>
      <c r="AO334" s="137">
        <f t="shared" si="168"/>
        <v>0</v>
      </c>
      <c r="AP334" s="137">
        <f t="shared" si="168"/>
        <v>0</v>
      </c>
      <c r="AQ334" s="137"/>
      <c r="AR334" s="47"/>
    </row>
    <row r="335" spans="1:44" s="14" customFormat="1" ht="12.75" customHeight="1" hidden="1">
      <c r="A335" s="56"/>
      <c r="B335" s="203"/>
      <c r="C335" s="201"/>
      <c r="D335" s="192"/>
      <c r="E335" s="22"/>
      <c r="F335" s="27"/>
      <c r="G335" s="27"/>
      <c r="H335" s="18"/>
      <c r="I335" s="26"/>
      <c r="J335" s="18"/>
      <c r="K335" s="27"/>
      <c r="L335" s="18"/>
      <c r="M335" s="27"/>
      <c r="N335" s="18"/>
      <c r="O335" s="27"/>
      <c r="P335" s="18"/>
      <c r="Q335" s="27"/>
      <c r="R335" s="18"/>
      <c r="S335" s="27"/>
      <c r="T335" s="18"/>
      <c r="U335" s="27"/>
      <c r="V335" s="18"/>
      <c r="W335" s="27"/>
      <c r="X335" s="18"/>
      <c r="Y335" s="27"/>
      <c r="Z335" s="18"/>
      <c r="AA335" s="27"/>
      <c r="AB335" s="18"/>
      <c r="AC335" s="18"/>
      <c r="AD335" s="18"/>
      <c r="AE335" s="18"/>
      <c r="AF335" s="18"/>
      <c r="AG335" s="18"/>
      <c r="AH335" s="18"/>
      <c r="AI335" s="27"/>
      <c r="AJ335" s="27"/>
      <c r="AK335" s="27"/>
      <c r="AM335" s="137">
        <f t="shared" si="167"/>
        <v>0</v>
      </c>
      <c r="AN335" s="137">
        <f t="shared" si="167"/>
        <v>0</v>
      </c>
      <c r="AO335" s="137">
        <f t="shared" si="168"/>
        <v>0</v>
      </c>
      <c r="AP335" s="137">
        <f t="shared" si="168"/>
        <v>0</v>
      </c>
      <c r="AQ335" s="137"/>
      <c r="AR335" s="47"/>
    </row>
    <row r="336" spans="1:44" s="14" customFormat="1" ht="12.75" customHeight="1" hidden="1">
      <c r="A336" s="56"/>
      <c r="B336" s="203"/>
      <c r="C336" s="201"/>
      <c r="D336" s="192"/>
      <c r="E336" s="22"/>
      <c r="F336" s="27"/>
      <c r="G336" s="27"/>
      <c r="H336" s="18"/>
      <c r="I336" s="26"/>
      <c r="J336" s="18"/>
      <c r="K336" s="27"/>
      <c r="L336" s="18"/>
      <c r="M336" s="27"/>
      <c r="N336" s="18"/>
      <c r="O336" s="27"/>
      <c r="P336" s="18"/>
      <c r="Q336" s="27"/>
      <c r="R336" s="18"/>
      <c r="S336" s="27"/>
      <c r="T336" s="18"/>
      <c r="U336" s="27"/>
      <c r="V336" s="18"/>
      <c r="W336" s="27"/>
      <c r="X336" s="18"/>
      <c r="Y336" s="27"/>
      <c r="Z336" s="18"/>
      <c r="AA336" s="27"/>
      <c r="AB336" s="18"/>
      <c r="AC336" s="18"/>
      <c r="AD336" s="18"/>
      <c r="AE336" s="18"/>
      <c r="AF336" s="18"/>
      <c r="AG336" s="18"/>
      <c r="AH336" s="18"/>
      <c r="AI336" s="27"/>
      <c r="AJ336" s="27"/>
      <c r="AK336" s="27"/>
      <c r="AM336" s="137">
        <f t="shared" si="167"/>
        <v>0</v>
      </c>
      <c r="AN336" s="137">
        <f t="shared" si="167"/>
        <v>0</v>
      </c>
      <c r="AO336" s="137">
        <f t="shared" si="168"/>
        <v>0</v>
      </c>
      <c r="AP336" s="137">
        <f t="shared" si="168"/>
        <v>0</v>
      </c>
      <c r="AQ336" s="137"/>
      <c r="AR336" s="47"/>
    </row>
    <row r="337" spans="1:44" s="14" customFormat="1" ht="12.75" customHeight="1" hidden="1">
      <c r="A337" s="20"/>
      <c r="B337" s="7"/>
      <c r="C337" s="8"/>
      <c r="D337" s="9"/>
      <c r="E337" s="10"/>
      <c r="F337" s="11">
        <f>SUM(F332:F336)</f>
        <v>0</v>
      </c>
      <c r="G337" s="11">
        <f aca="true" t="shared" si="169" ref="G337:AK337">SUM(G332:G336)</f>
        <v>0</v>
      </c>
      <c r="H337" s="11">
        <f t="shared" si="169"/>
        <v>0</v>
      </c>
      <c r="I337" s="11">
        <f t="shared" si="169"/>
        <v>0</v>
      </c>
      <c r="J337" s="11">
        <f t="shared" si="169"/>
        <v>0</v>
      </c>
      <c r="K337" s="11">
        <f t="shared" si="169"/>
        <v>0</v>
      </c>
      <c r="L337" s="11">
        <f t="shared" si="169"/>
        <v>0</v>
      </c>
      <c r="M337" s="11">
        <f t="shared" si="169"/>
        <v>0</v>
      </c>
      <c r="N337" s="11">
        <f t="shared" si="169"/>
        <v>0</v>
      </c>
      <c r="O337" s="11">
        <f t="shared" si="169"/>
        <v>0</v>
      </c>
      <c r="P337" s="11">
        <f t="shared" si="169"/>
        <v>0</v>
      </c>
      <c r="Q337" s="11">
        <f t="shared" si="169"/>
        <v>0</v>
      </c>
      <c r="R337" s="11">
        <f t="shared" si="169"/>
        <v>0</v>
      </c>
      <c r="S337" s="11">
        <f t="shared" si="169"/>
        <v>0</v>
      </c>
      <c r="T337" s="11">
        <f t="shared" si="169"/>
        <v>0</v>
      </c>
      <c r="U337" s="11">
        <f t="shared" si="169"/>
        <v>0</v>
      </c>
      <c r="V337" s="11">
        <f t="shared" si="169"/>
        <v>0</v>
      </c>
      <c r="W337" s="11">
        <f t="shared" si="169"/>
        <v>0</v>
      </c>
      <c r="X337" s="11">
        <f t="shared" si="169"/>
        <v>0</v>
      </c>
      <c r="Y337" s="11">
        <f t="shared" si="169"/>
        <v>0</v>
      </c>
      <c r="Z337" s="11">
        <f t="shared" si="169"/>
        <v>0</v>
      </c>
      <c r="AA337" s="11">
        <f t="shared" si="169"/>
        <v>0</v>
      </c>
      <c r="AB337" s="11">
        <f t="shared" si="169"/>
        <v>0</v>
      </c>
      <c r="AC337" s="11">
        <f t="shared" si="169"/>
        <v>0</v>
      </c>
      <c r="AD337" s="11">
        <f t="shared" si="169"/>
        <v>0</v>
      </c>
      <c r="AE337" s="11">
        <f t="shared" si="169"/>
        <v>0</v>
      </c>
      <c r="AF337" s="11">
        <f t="shared" si="169"/>
        <v>0</v>
      </c>
      <c r="AG337" s="11">
        <f t="shared" si="169"/>
        <v>0</v>
      </c>
      <c r="AH337" s="11">
        <f t="shared" si="169"/>
        <v>0</v>
      </c>
      <c r="AI337" s="11">
        <f t="shared" si="169"/>
        <v>0</v>
      </c>
      <c r="AJ337" s="11">
        <f t="shared" si="169"/>
        <v>0</v>
      </c>
      <c r="AK337" s="11">
        <f t="shared" si="169"/>
        <v>0</v>
      </c>
      <c r="AM337" s="21">
        <f>SUM(AM332:AM336)</f>
        <v>0</v>
      </c>
      <c r="AN337" s="21">
        <f>SUM(AN332:AN336)</f>
        <v>0</v>
      </c>
      <c r="AO337" s="21">
        <f>SUM(AO332:AO336)</f>
        <v>0</v>
      </c>
      <c r="AP337" s="21">
        <f>SUM(AP332:AP336)</f>
        <v>0</v>
      </c>
      <c r="AQ337" s="21">
        <f>SUM(AQ332:AQ336)</f>
        <v>0</v>
      </c>
      <c r="AR337" s="140">
        <f>SUM(AM337,AQ337)</f>
        <v>0</v>
      </c>
    </row>
    <row r="338" spans="1:44" s="14" customFormat="1" ht="15">
      <c r="A338" s="64"/>
      <c r="B338" s="226" t="s">
        <v>91</v>
      </c>
      <c r="C338" s="226"/>
      <c r="D338" s="226"/>
      <c r="E338" s="226"/>
      <c r="F338" s="12">
        <f aca="true" t="shared" si="170" ref="F338:AK338">SUM(F337,F331,F324,F319,F311,F306,F301,F294,F289)</f>
        <v>749</v>
      </c>
      <c r="G338" s="12">
        <f t="shared" si="170"/>
        <v>479</v>
      </c>
      <c r="H338" s="12">
        <f t="shared" si="170"/>
        <v>17</v>
      </c>
      <c r="I338" s="12">
        <f t="shared" si="170"/>
        <v>0</v>
      </c>
      <c r="J338" s="12">
        <f t="shared" si="170"/>
        <v>0</v>
      </c>
      <c r="K338" s="12">
        <f t="shared" si="170"/>
        <v>479</v>
      </c>
      <c r="L338" s="12">
        <f t="shared" si="170"/>
        <v>17</v>
      </c>
      <c r="M338" s="12">
        <f t="shared" si="170"/>
        <v>0</v>
      </c>
      <c r="N338" s="12">
        <f t="shared" si="170"/>
        <v>0</v>
      </c>
      <c r="O338" s="12">
        <f t="shared" si="170"/>
        <v>52</v>
      </c>
      <c r="P338" s="12">
        <f t="shared" si="170"/>
        <v>3</v>
      </c>
      <c r="Q338" s="12">
        <f t="shared" si="170"/>
        <v>8</v>
      </c>
      <c r="R338" s="12">
        <f t="shared" si="170"/>
        <v>0</v>
      </c>
      <c r="S338" s="12">
        <f t="shared" si="170"/>
        <v>155</v>
      </c>
      <c r="T338" s="12">
        <f t="shared" si="170"/>
        <v>1</v>
      </c>
      <c r="U338" s="12">
        <f t="shared" si="170"/>
        <v>137</v>
      </c>
      <c r="V338" s="12">
        <f t="shared" si="170"/>
        <v>4</v>
      </c>
      <c r="W338" s="12">
        <f t="shared" si="170"/>
        <v>0</v>
      </c>
      <c r="X338" s="12">
        <f t="shared" si="170"/>
        <v>0</v>
      </c>
      <c r="Y338" s="12">
        <f t="shared" si="170"/>
        <v>7</v>
      </c>
      <c r="Z338" s="12">
        <f t="shared" si="170"/>
        <v>0</v>
      </c>
      <c r="AA338" s="12">
        <f t="shared" si="170"/>
        <v>12</v>
      </c>
      <c r="AB338" s="12">
        <f t="shared" si="170"/>
        <v>9</v>
      </c>
      <c r="AC338" s="12">
        <f t="shared" si="170"/>
        <v>6</v>
      </c>
      <c r="AD338" s="12">
        <f t="shared" si="170"/>
        <v>0</v>
      </c>
      <c r="AE338" s="12">
        <f t="shared" si="170"/>
        <v>0</v>
      </c>
      <c r="AF338" s="12">
        <f t="shared" si="170"/>
        <v>0</v>
      </c>
      <c r="AG338" s="12">
        <f t="shared" si="170"/>
        <v>102</v>
      </c>
      <c r="AH338" s="12">
        <f t="shared" si="170"/>
        <v>0</v>
      </c>
      <c r="AI338" s="12">
        <f t="shared" si="170"/>
        <v>264</v>
      </c>
      <c r="AJ338" s="12">
        <f t="shared" si="170"/>
        <v>194</v>
      </c>
      <c r="AK338" s="12">
        <f t="shared" si="170"/>
        <v>4</v>
      </c>
      <c r="AM338" s="12">
        <f>SUM(AM289,AM294,AM301,AM306,AM311,AM319,AM324,AM331,AM337)</f>
        <v>479</v>
      </c>
      <c r="AN338" s="12">
        <f>SUM(AN289,AN294,AN301,AN306,AN311,AN319,AN324,AN331,AN337)</f>
        <v>17</v>
      </c>
      <c r="AO338" s="12">
        <f>SUM(AO289,AO294,AO301,AO306,AO311,AO319,AO324,AO331,AO337)</f>
        <v>0</v>
      </c>
      <c r="AP338" s="12">
        <f>SUM(AP289,AP294,AP301,AP306,AP311,AP319,AP324,AP331,AP337)</f>
        <v>0</v>
      </c>
      <c r="AQ338" s="12">
        <f>SUM(AQ289,AQ294,AQ301,AQ306,AQ311,AQ319,AQ324,AQ331,AQ337)</f>
        <v>270</v>
      </c>
      <c r="AR338" s="140">
        <f>SUM(AM338,AQ338)</f>
        <v>749</v>
      </c>
    </row>
    <row r="339" spans="1:43" ht="23.25">
      <c r="A339" s="194" t="s">
        <v>39</v>
      </c>
      <c r="B339" s="195"/>
      <c r="C339" s="195"/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6"/>
      <c r="AL339" s="102" t="s">
        <v>57</v>
      </c>
      <c r="AM339" s="128"/>
      <c r="AN339" s="128"/>
      <c r="AO339" s="128"/>
      <c r="AP339" s="128"/>
      <c r="AQ339" s="128"/>
    </row>
    <row r="340" spans="1:43" ht="12.75">
      <c r="A340" s="153">
        <v>31</v>
      </c>
      <c r="B340" s="210" t="s">
        <v>149</v>
      </c>
      <c r="C340" s="211" t="s">
        <v>144</v>
      </c>
      <c r="D340" s="213" t="s">
        <v>10</v>
      </c>
      <c r="E340" s="130" t="s">
        <v>64</v>
      </c>
      <c r="F340" s="163">
        <v>18</v>
      </c>
      <c r="G340" s="163">
        <v>16</v>
      </c>
      <c r="H340" s="157"/>
      <c r="I340" s="157"/>
      <c r="J340" s="157"/>
      <c r="K340" s="163">
        <v>16</v>
      </c>
      <c r="L340" s="157"/>
      <c r="M340" s="163"/>
      <c r="N340" s="157"/>
      <c r="O340" s="163"/>
      <c r="P340" s="157"/>
      <c r="Q340" s="163"/>
      <c r="R340" s="157"/>
      <c r="S340" s="163"/>
      <c r="T340" s="157"/>
      <c r="U340" s="163">
        <v>16</v>
      </c>
      <c r="V340" s="157"/>
      <c r="W340" s="163"/>
      <c r="X340" s="157"/>
      <c r="Y340" s="163"/>
      <c r="Z340" s="157"/>
      <c r="AA340" s="163"/>
      <c r="AB340" s="157"/>
      <c r="AC340" s="157"/>
      <c r="AD340" s="157"/>
      <c r="AE340" s="157"/>
      <c r="AF340" s="157"/>
      <c r="AG340" s="157"/>
      <c r="AH340" s="157"/>
      <c r="AI340" s="163">
        <v>15</v>
      </c>
      <c r="AJ340" s="163">
        <v>18</v>
      </c>
      <c r="AK340" s="163"/>
      <c r="AM340" s="137">
        <f aca="true" t="shared" si="171" ref="AM340:AN347">SUM(M340,O340,Q340,S340,U340,W340,Y340,AA340,AC340,AE340,AG340)</f>
        <v>16</v>
      </c>
      <c r="AN340" s="137">
        <f t="shared" si="171"/>
        <v>0</v>
      </c>
      <c r="AO340" s="137">
        <f aca="true" t="shared" si="172" ref="AO340:AP347">SUM(I340)</f>
        <v>0</v>
      </c>
      <c r="AP340" s="137">
        <f t="shared" si="172"/>
        <v>0</v>
      </c>
      <c r="AQ340" s="91">
        <v>2</v>
      </c>
    </row>
    <row r="341" spans="1:43" ht="12.75">
      <c r="A341" s="153" t="s">
        <v>63</v>
      </c>
      <c r="B341" s="210"/>
      <c r="C341" s="211"/>
      <c r="D341" s="214"/>
      <c r="E341" s="130" t="s">
        <v>148</v>
      </c>
      <c r="F341" s="163">
        <v>19</v>
      </c>
      <c r="G341" s="163">
        <v>19</v>
      </c>
      <c r="H341" s="157"/>
      <c r="I341" s="157"/>
      <c r="J341" s="157"/>
      <c r="K341" s="163">
        <v>19</v>
      </c>
      <c r="L341" s="157"/>
      <c r="M341" s="163"/>
      <c r="N341" s="157"/>
      <c r="O341" s="163"/>
      <c r="P341" s="157"/>
      <c r="Q341" s="163">
        <v>5</v>
      </c>
      <c r="R341" s="157"/>
      <c r="S341" s="163"/>
      <c r="T341" s="157"/>
      <c r="U341" s="163">
        <v>1</v>
      </c>
      <c r="V341" s="157"/>
      <c r="W341" s="163"/>
      <c r="X341" s="157"/>
      <c r="Y341" s="163"/>
      <c r="Z341" s="157"/>
      <c r="AA341" s="163"/>
      <c r="AB341" s="157"/>
      <c r="AC341" s="157">
        <v>13</v>
      </c>
      <c r="AD341" s="157"/>
      <c r="AE341" s="157"/>
      <c r="AF341" s="157"/>
      <c r="AG341" s="157"/>
      <c r="AH341" s="157"/>
      <c r="AI341" s="163">
        <v>19</v>
      </c>
      <c r="AJ341" s="163">
        <v>5</v>
      </c>
      <c r="AK341" s="163"/>
      <c r="AM341" s="137">
        <f>SUM(M341,O341,Q341,S341,U341,W341,Y341,AA341,AC341,AE341,AG341)</f>
        <v>19</v>
      </c>
      <c r="AN341" s="137">
        <f>SUM(N341,P341,R341,T341,V341,X341,Z341,AB341,AD341,AF341,AH341)</f>
        <v>0</v>
      </c>
      <c r="AO341" s="137">
        <f>SUM(I341)</f>
        <v>0</v>
      </c>
      <c r="AP341" s="137">
        <f>SUM(J341)</f>
        <v>0</v>
      </c>
      <c r="AQ341" s="91"/>
    </row>
    <row r="342" spans="1:43" ht="12.75">
      <c r="A342" s="153" t="s">
        <v>76</v>
      </c>
      <c r="B342" s="210"/>
      <c r="C342" s="211"/>
      <c r="D342" s="214"/>
      <c r="E342" s="130" t="s">
        <v>65</v>
      </c>
      <c r="F342" s="163">
        <v>33</v>
      </c>
      <c r="G342" s="163">
        <v>29</v>
      </c>
      <c r="H342" s="157"/>
      <c r="I342" s="157">
        <v>1</v>
      </c>
      <c r="J342" s="157"/>
      <c r="K342" s="163">
        <v>29</v>
      </c>
      <c r="L342" s="157"/>
      <c r="M342" s="163"/>
      <c r="N342" s="157"/>
      <c r="O342" s="163"/>
      <c r="P342" s="157"/>
      <c r="Q342" s="163"/>
      <c r="R342" s="157"/>
      <c r="S342" s="163">
        <v>29</v>
      </c>
      <c r="T342" s="157"/>
      <c r="U342" s="163"/>
      <c r="V342" s="157"/>
      <c r="W342" s="163"/>
      <c r="X342" s="157"/>
      <c r="Y342" s="163"/>
      <c r="Z342" s="157"/>
      <c r="AA342" s="163"/>
      <c r="AB342" s="157"/>
      <c r="AC342" s="157"/>
      <c r="AD342" s="157"/>
      <c r="AE342" s="157"/>
      <c r="AF342" s="157"/>
      <c r="AG342" s="157"/>
      <c r="AH342" s="157"/>
      <c r="AI342" s="163">
        <v>29</v>
      </c>
      <c r="AJ342" s="163">
        <v>10</v>
      </c>
      <c r="AK342" s="163">
        <v>5</v>
      </c>
      <c r="AM342" s="137">
        <f>SUM(M342,O342,Q342,S342,U342,W342,Y342,AA342,AC342,AE342,AG342)</f>
        <v>29</v>
      </c>
      <c r="AN342" s="137">
        <f>SUM(N342,P342,R342,T342,V342,X342,Z342,AB342,AD342,AF342,AH342)</f>
        <v>0</v>
      </c>
      <c r="AO342" s="137">
        <f>SUM(I342)</f>
        <v>1</v>
      </c>
      <c r="AP342" s="137">
        <f>SUM(J342)</f>
        <v>0</v>
      </c>
      <c r="AQ342" s="91">
        <v>4</v>
      </c>
    </row>
    <row r="343" spans="1:43" ht="12.75">
      <c r="A343" s="153" t="s">
        <v>77</v>
      </c>
      <c r="B343" s="210"/>
      <c r="C343" s="211"/>
      <c r="D343" s="214"/>
      <c r="E343" s="154" t="s">
        <v>82</v>
      </c>
      <c r="F343" s="163">
        <v>23</v>
      </c>
      <c r="G343" s="163">
        <v>23</v>
      </c>
      <c r="H343" s="157"/>
      <c r="I343" s="157"/>
      <c r="J343" s="157"/>
      <c r="K343" s="163">
        <v>23</v>
      </c>
      <c r="L343" s="157"/>
      <c r="M343" s="163"/>
      <c r="N343" s="157"/>
      <c r="O343" s="163">
        <v>6</v>
      </c>
      <c r="P343" s="157"/>
      <c r="Q343" s="163">
        <v>3</v>
      </c>
      <c r="R343" s="157"/>
      <c r="S343" s="163"/>
      <c r="T343" s="157"/>
      <c r="U343" s="163">
        <v>5</v>
      </c>
      <c r="V343" s="157"/>
      <c r="W343" s="163">
        <v>2</v>
      </c>
      <c r="X343" s="157"/>
      <c r="Y343" s="163">
        <v>4</v>
      </c>
      <c r="Z343" s="157"/>
      <c r="AA343" s="163"/>
      <c r="AB343" s="157"/>
      <c r="AC343" s="157">
        <v>2</v>
      </c>
      <c r="AD343" s="157"/>
      <c r="AE343" s="157"/>
      <c r="AF343" s="157"/>
      <c r="AG343" s="157">
        <v>1</v>
      </c>
      <c r="AH343" s="157"/>
      <c r="AI343" s="163">
        <v>23</v>
      </c>
      <c r="AJ343" s="163">
        <v>23</v>
      </c>
      <c r="AK343" s="163"/>
      <c r="AM343" s="137">
        <f t="shared" si="171"/>
        <v>23</v>
      </c>
      <c r="AN343" s="137">
        <f t="shared" si="171"/>
        <v>0</v>
      </c>
      <c r="AO343" s="137">
        <f t="shared" si="172"/>
        <v>0</v>
      </c>
      <c r="AP343" s="137">
        <f t="shared" si="172"/>
        <v>0</v>
      </c>
      <c r="AQ343" s="91"/>
    </row>
    <row r="344" spans="1:43" ht="12.75">
      <c r="A344" s="165"/>
      <c r="B344" s="210"/>
      <c r="C344" s="211"/>
      <c r="D344" s="214"/>
      <c r="E344" s="154" t="s">
        <v>121</v>
      </c>
      <c r="F344" s="163">
        <v>33</v>
      </c>
      <c r="G344" s="163"/>
      <c r="H344" s="157"/>
      <c r="I344" s="157"/>
      <c r="J344" s="157"/>
      <c r="K344" s="163"/>
      <c r="L344" s="157"/>
      <c r="M344" s="163"/>
      <c r="N344" s="157"/>
      <c r="O344" s="163"/>
      <c r="P344" s="157"/>
      <c r="Q344" s="163"/>
      <c r="R344" s="157"/>
      <c r="S344" s="163"/>
      <c r="T344" s="157"/>
      <c r="U344" s="163"/>
      <c r="V344" s="157"/>
      <c r="W344" s="163"/>
      <c r="X344" s="157"/>
      <c r="Y344" s="163"/>
      <c r="Z344" s="157"/>
      <c r="AA344" s="163"/>
      <c r="AB344" s="157"/>
      <c r="AC344" s="157"/>
      <c r="AD344" s="157"/>
      <c r="AE344" s="157"/>
      <c r="AF344" s="157"/>
      <c r="AG344" s="157"/>
      <c r="AH344" s="157"/>
      <c r="AI344" s="163"/>
      <c r="AJ344" s="163"/>
      <c r="AK344" s="163"/>
      <c r="AM344" s="137">
        <f t="shared" si="171"/>
        <v>0</v>
      </c>
      <c r="AN344" s="137">
        <f t="shared" si="171"/>
        <v>0</v>
      </c>
      <c r="AO344" s="137">
        <f t="shared" si="172"/>
        <v>0</v>
      </c>
      <c r="AP344" s="137">
        <f t="shared" si="172"/>
        <v>0</v>
      </c>
      <c r="AQ344" s="91">
        <v>33</v>
      </c>
    </row>
    <row r="345" spans="1:43" ht="12.75">
      <c r="A345" s="122" t="s">
        <v>125</v>
      </c>
      <c r="B345" s="210"/>
      <c r="C345" s="211"/>
      <c r="D345" s="214"/>
      <c r="E345" s="158" t="s">
        <v>70</v>
      </c>
      <c r="F345" s="163">
        <v>22</v>
      </c>
      <c r="G345" s="163"/>
      <c r="H345" s="157"/>
      <c r="I345" s="157"/>
      <c r="J345" s="157"/>
      <c r="K345" s="163"/>
      <c r="L345" s="157"/>
      <c r="M345" s="163"/>
      <c r="N345" s="157"/>
      <c r="O345" s="163"/>
      <c r="P345" s="157"/>
      <c r="Q345" s="163"/>
      <c r="R345" s="157"/>
      <c r="S345" s="163"/>
      <c r="T345" s="157"/>
      <c r="U345" s="163"/>
      <c r="V345" s="157"/>
      <c r="W345" s="163"/>
      <c r="X345" s="157"/>
      <c r="Y345" s="163"/>
      <c r="Z345" s="157"/>
      <c r="AA345" s="163"/>
      <c r="AB345" s="157"/>
      <c r="AC345" s="157"/>
      <c r="AD345" s="157"/>
      <c r="AE345" s="157"/>
      <c r="AF345" s="157"/>
      <c r="AG345" s="157"/>
      <c r="AH345" s="157"/>
      <c r="AI345" s="163"/>
      <c r="AJ345" s="163"/>
      <c r="AK345" s="163"/>
      <c r="AM345" s="137">
        <f t="shared" si="171"/>
        <v>0</v>
      </c>
      <c r="AN345" s="137">
        <f t="shared" si="171"/>
        <v>0</v>
      </c>
      <c r="AO345" s="137">
        <f t="shared" si="172"/>
        <v>0</v>
      </c>
      <c r="AP345" s="137">
        <f t="shared" si="172"/>
        <v>0</v>
      </c>
      <c r="AQ345" s="91">
        <v>22</v>
      </c>
    </row>
    <row r="346" spans="1:43" ht="12.75">
      <c r="A346" s="153"/>
      <c r="B346" s="210"/>
      <c r="C346" s="211"/>
      <c r="D346" s="214"/>
      <c r="E346" s="154" t="s">
        <v>69</v>
      </c>
      <c r="F346" s="163">
        <v>19</v>
      </c>
      <c r="G346" s="163"/>
      <c r="H346" s="157"/>
      <c r="I346" s="157"/>
      <c r="J346" s="157"/>
      <c r="K346" s="163"/>
      <c r="L346" s="157"/>
      <c r="M346" s="163"/>
      <c r="N346" s="157"/>
      <c r="O346" s="163"/>
      <c r="P346" s="157"/>
      <c r="Q346" s="163"/>
      <c r="R346" s="157"/>
      <c r="S346" s="163"/>
      <c r="T346" s="157"/>
      <c r="U346" s="163"/>
      <c r="V346" s="157"/>
      <c r="W346" s="163"/>
      <c r="X346" s="157"/>
      <c r="Y346" s="163"/>
      <c r="Z346" s="157"/>
      <c r="AA346" s="163"/>
      <c r="AB346" s="157"/>
      <c r="AC346" s="157"/>
      <c r="AD346" s="157"/>
      <c r="AE346" s="157"/>
      <c r="AF346" s="157"/>
      <c r="AG346" s="157"/>
      <c r="AH346" s="157"/>
      <c r="AI346" s="163"/>
      <c r="AJ346" s="163"/>
      <c r="AK346" s="163"/>
      <c r="AM346" s="137">
        <f>SUM(M346,O346,Q346,S346,U346,W346,Y346,AA346,AC346,AE346,AG346)</f>
        <v>0</v>
      </c>
      <c r="AN346" s="137">
        <f>SUM(N346,P346,R346,T346,V346,X346,Z346,AB346,AD346,AF346,AH346)</f>
        <v>0</v>
      </c>
      <c r="AO346" s="137">
        <f>SUM(I346)</f>
        <v>0</v>
      </c>
      <c r="AP346" s="137">
        <f>SUM(J346)</f>
        <v>0</v>
      </c>
      <c r="AQ346" s="91">
        <v>19</v>
      </c>
    </row>
    <row r="347" spans="1:43" ht="12.75">
      <c r="A347" s="165"/>
      <c r="B347" s="210"/>
      <c r="C347" s="211"/>
      <c r="D347" s="214"/>
      <c r="E347" s="154" t="s">
        <v>145</v>
      </c>
      <c r="F347" s="163">
        <v>30</v>
      </c>
      <c r="G347" s="163"/>
      <c r="H347" s="157"/>
      <c r="I347" s="157"/>
      <c r="J347" s="157"/>
      <c r="K347" s="163"/>
      <c r="L347" s="157"/>
      <c r="M347" s="163"/>
      <c r="N347" s="157"/>
      <c r="O347" s="163"/>
      <c r="P347" s="157"/>
      <c r="Q347" s="163"/>
      <c r="R347" s="157"/>
      <c r="S347" s="163"/>
      <c r="T347" s="157"/>
      <c r="U347" s="163"/>
      <c r="V347" s="157"/>
      <c r="W347" s="163"/>
      <c r="X347" s="157"/>
      <c r="Y347" s="163"/>
      <c r="Z347" s="157"/>
      <c r="AA347" s="163"/>
      <c r="AB347" s="157"/>
      <c r="AC347" s="157"/>
      <c r="AD347" s="157"/>
      <c r="AE347" s="157"/>
      <c r="AF347" s="157"/>
      <c r="AG347" s="157"/>
      <c r="AH347" s="157"/>
      <c r="AI347" s="163"/>
      <c r="AJ347" s="163"/>
      <c r="AK347" s="163"/>
      <c r="AM347" s="137">
        <f t="shared" si="171"/>
        <v>0</v>
      </c>
      <c r="AN347" s="137">
        <f t="shared" si="171"/>
        <v>0</v>
      </c>
      <c r="AO347" s="137">
        <f t="shared" si="172"/>
        <v>0</v>
      </c>
      <c r="AP347" s="137">
        <f t="shared" si="172"/>
        <v>0</v>
      </c>
      <c r="AQ347" s="91">
        <v>30</v>
      </c>
    </row>
    <row r="348" spans="1:44" s="14" customFormat="1" ht="15">
      <c r="A348" s="20"/>
      <c r="B348" s="7"/>
      <c r="C348" s="8"/>
      <c r="D348" s="8"/>
      <c r="E348" s="35"/>
      <c r="F348" s="36">
        <f>SUM(F340:F347)</f>
        <v>197</v>
      </c>
      <c r="G348" s="36">
        <f aca="true" t="shared" si="173" ref="G348:AK348">SUM(G340:G347)</f>
        <v>87</v>
      </c>
      <c r="H348" s="36">
        <f t="shared" si="173"/>
        <v>0</v>
      </c>
      <c r="I348" s="36">
        <f t="shared" si="173"/>
        <v>1</v>
      </c>
      <c r="J348" s="36">
        <f t="shared" si="173"/>
        <v>0</v>
      </c>
      <c r="K348" s="36">
        <f t="shared" si="173"/>
        <v>87</v>
      </c>
      <c r="L348" s="36">
        <f t="shared" si="173"/>
        <v>0</v>
      </c>
      <c r="M348" s="36">
        <f t="shared" si="173"/>
        <v>0</v>
      </c>
      <c r="N348" s="36">
        <f t="shared" si="173"/>
        <v>0</v>
      </c>
      <c r="O348" s="36">
        <f t="shared" si="173"/>
        <v>6</v>
      </c>
      <c r="P348" s="36">
        <f t="shared" si="173"/>
        <v>0</v>
      </c>
      <c r="Q348" s="36">
        <f t="shared" si="173"/>
        <v>8</v>
      </c>
      <c r="R348" s="36">
        <f t="shared" si="173"/>
        <v>0</v>
      </c>
      <c r="S348" s="36">
        <f t="shared" si="173"/>
        <v>29</v>
      </c>
      <c r="T348" s="36">
        <f t="shared" si="173"/>
        <v>0</v>
      </c>
      <c r="U348" s="36">
        <f t="shared" si="173"/>
        <v>22</v>
      </c>
      <c r="V348" s="36">
        <f t="shared" si="173"/>
        <v>0</v>
      </c>
      <c r="W348" s="36">
        <f t="shared" si="173"/>
        <v>2</v>
      </c>
      <c r="X348" s="36">
        <f t="shared" si="173"/>
        <v>0</v>
      </c>
      <c r="Y348" s="36">
        <f t="shared" si="173"/>
        <v>4</v>
      </c>
      <c r="Z348" s="36">
        <f t="shared" si="173"/>
        <v>0</v>
      </c>
      <c r="AA348" s="36">
        <f t="shared" si="173"/>
        <v>0</v>
      </c>
      <c r="AB348" s="36">
        <f t="shared" si="173"/>
        <v>0</v>
      </c>
      <c r="AC348" s="36">
        <f t="shared" si="173"/>
        <v>15</v>
      </c>
      <c r="AD348" s="36">
        <f t="shared" si="173"/>
        <v>0</v>
      </c>
      <c r="AE348" s="36">
        <f t="shared" si="173"/>
        <v>0</v>
      </c>
      <c r="AF348" s="36">
        <f t="shared" si="173"/>
        <v>0</v>
      </c>
      <c r="AG348" s="36">
        <f t="shared" si="173"/>
        <v>1</v>
      </c>
      <c r="AH348" s="36">
        <f t="shared" si="173"/>
        <v>0</v>
      </c>
      <c r="AI348" s="36">
        <f t="shared" si="173"/>
        <v>86</v>
      </c>
      <c r="AJ348" s="36">
        <f t="shared" si="173"/>
        <v>56</v>
      </c>
      <c r="AK348" s="36">
        <f t="shared" si="173"/>
        <v>5</v>
      </c>
      <c r="AM348" s="21">
        <f>SUM(AM340:AM347)</f>
        <v>87</v>
      </c>
      <c r="AN348" s="21">
        <f>SUM(AN340:AN347)</f>
        <v>0</v>
      </c>
      <c r="AO348" s="21">
        <f>SUM(AO340:AO347)</f>
        <v>1</v>
      </c>
      <c r="AP348" s="21">
        <f>SUM(AP340:AP347)</f>
        <v>0</v>
      </c>
      <c r="AQ348" s="21">
        <f>SUM(AQ340:AQ347)</f>
        <v>110</v>
      </c>
      <c r="AR348" s="140">
        <f>SUM(AM348,AQ348)</f>
        <v>197</v>
      </c>
    </row>
    <row r="349" spans="1:44" s="14" customFormat="1" ht="12.75">
      <c r="A349" s="153">
        <v>32</v>
      </c>
      <c r="B349" s="210" t="s">
        <v>150</v>
      </c>
      <c r="C349" s="216" t="s">
        <v>151</v>
      </c>
      <c r="D349" s="213" t="s">
        <v>10</v>
      </c>
      <c r="E349" s="158" t="s">
        <v>70</v>
      </c>
      <c r="F349" s="163">
        <v>12</v>
      </c>
      <c r="G349" s="163"/>
      <c r="H349" s="157"/>
      <c r="I349" s="157"/>
      <c r="J349" s="157"/>
      <c r="K349" s="163"/>
      <c r="L349" s="157"/>
      <c r="M349" s="163"/>
      <c r="N349" s="157"/>
      <c r="O349" s="163"/>
      <c r="P349" s="157"/>
      <c r="Q349" s="163"/>
      <c r="R349" s="157"/>
      <c r="S349" s="163"/>
      <c r="T349" s="157"/>
      <c r="U349" s="163"/>
      <c r="V349" s="157"/>
      <c r="W349" s="163"/>
      <c r="X349" s="157"/>
      <c r="Y349" s="163"/>
      <c r="Z349" s="157"/>
      <c r="AA349" s="163"/>
      <c r="AB349" s="157"/>
      <c r="AC349" s="157"/>
      <c r="AD349" s="157"/>
      <c r="AE349" s="157"/>
      <c r="AF349" s="157"/>
      <c r="AG349" s="157"/>
      <c r="AH349" s="157"/>
      <c r="AI349" s="163"/>
      <c r="AJ349" s="163"/>
      <c r="AK349" s="163"/>
      <c r="AM349" s="137">
        <f aca="true" t="shared" si="174" ref="AM349:AN352">SUM(M349,O349,Q349,S349,U349,W349,Y349,AA349,AC349,AE349,AG349)</f>
        <v>0</v>
      </c>
      <c r="AN349" s="137">
        <f t="shared" si="174"/>
        <v>0</v>
      </c>
      <c r="AO349" s="137">
        <f aca="true" t="shared" si="175" ref="AO349:AP352">SUM(I349)</f>
        <v>0</v>
      </c>
      <c r="AP349" s="137">
        <f t="shared" si="175"/>
        <v>0</v>
      </c>
      <c r="AQ349" s="91">
        <v>12</v>
      </c>
      <c r="AR349" s="47"/>
    </row>
    <row r="350" spans="1:44" s="14" customFormat="1" ht="12.75">
      <c r="A350" s="153" t="s">
        <v>63</v>
      </c>
      <c r="B350" s="210"/>
      <c r="C350" s="217"/>
      <c r="D350" s="214"/>
      <c r="E350" s="154" t="s">
        <v>69</v>
      </c>
      <c r="F350" s="163">
        <v>12</v>
      </c>
      <c r="G350" s="163"/>
      <c r="H350" s="157"/>
      <c r="I350" s="157"/>
      <c r="J350" s="157"/>
      <c r="K350" s="163"/>
      <c r="L350" s="157"/>
      <c r="M350" s="163"/>
      <c r="N350" s="157"/>
      <c r="O350" s="163"/>
      <c r="P350" s="157"/>
      <c r="Q350" s="163"/>
      <c r="R350" s="157"/>
      <c r="S350" s="163"/>
      <c r="T350" s="157"/>
      <c r="U350" s="163"/>
      <c r="V350" s="157"/>
      <c r="W350" s="163"/>
      <c r="X350" s="157"/>
      <c r="Y350" s="163"/>
      <c r="Z350" s="157"/>
      <c r="AA350" s="163"/>
      <c r="AB350" s="157"/>
      <c r="AC350" s="157"/>
      <c r="AD350" s="157"/>
      <c r="AE350" s="157"/>
      <c r="AF350" s="157"/>
      <c r="AG350" s="157"/>
      <c r="AH350" s="157"/>
      <c r="AI350" s="163"/>
      <c r="AJ350" s="163"/>
      <c r="AK350" s="163"/>
      <c r="AM350" s="137">
        <f t="shared" si="174"/>
        <v>0</v>
      </c>
      <c r="AN350" s="137">
        <f t="shared" si="174"/>
        <v>0</v>
      </c>
      <c r="AO350" s="137">
        <f t="shared" si="175"/>
        <v>0</v>
      </c>
      <c r="AP350" s="137">
        <f t="shared" si="175"/>
        <v>0</v>
      </c>
      <c r="AQ350" s="91">
        <v>12</v>
      </c>
      <c r="AR350" s="47"/>
    </row>
    <row r="351" spans="1:44" s="14" customFormat="1" ht="12.75">
      <c r="A351" s="153" t="s">
        <v>76</v>
      </c>
      <c r="B351" s="210"/>
      <c r="C351" s="217"/>
      <c r="D351" s="214"/>
      <c r="E351" s="154"/>
      <c r="F351" s="163"/>
      <c r="G351" s="163"/>
      <c r="H351" s="157"/>
      <c r="I351" s="157"/>
      <c r="J351" s="157"/>
      <c r="K351" s="163"/>
      <c r="L351" s="157"/>
      <c r="M351" s="163"/>
      <c r="N351" s="157"/>
      <c r="O351" s="163"/>
      <c r="P351" s="157"/>
      <c r="Q351" s="163"/>
      <c r="R351" s="157"/>
      <c r="S351" s="163"/>
      <c r="T351" s="157"/>
      <c r="U351" s="163"/>
      <c r="V351" s="157"/>
      <c r="W351" s="163"/>
      <c r="X351" s="157"/>
      <c r="Y351" s="163"/>
      <c r="Z351" s="157"/>
      <c r="AA351" s="163"/>
      <c r="AB351" s="157"/>
      <c r="AC351" s="157"/>
      <c r="AD351" s="157"/>
      <c r="AE351" s="157"/>
      <c r="AF351" s="157"/>
      <c r="AG351" s="157"/>
      <c r="AH351" s="157"/>
      <c r="AI351" s="163"/>
      <c r="AJ351" s="163"/>
      <c r="AK351" s="163"/>
      <c r="AM351" s="137">
        <f t="shared" si="174"/>
        <v>0</v>
      </c>
      <c r="AN351" s="137">
        <f t="shared" si="174"/>
        <v>0</v>
      </c>
      <c r="AO351" s="137">
        <f t="shared" si="175"/>
        <v>0</v>
      </c>
      <c r="AP351" s="137">
        <f t="shared" si="175"/>
        <v>0</v>
      </c>
      <c r="AQ351" s="91"/>
      <c r="AR351" s="47"/>
    </row>
    <row r="352" spans="1:44" s="14" customFormat="1" ht="12.75">
      <c r="A352" s="153" t="s">
        <v>77</v>
      </c>
      <c r="B352" s="210"/>
      <c r="C352" s="218"/>
      <c r="D352" s="215"/>
      <c r="E352" s="154"/>
      <c r="F352" s="163"/>
      <c r="G352" s="163"/>
      <c r="H352" s="157"/>
      <c r="I352" s="157"/>
      <c r="J352" s="157"/>
      <c r="K352" s="163"/>
      <c r="L352" s="157"/>
      <c r="M352" s="163"/>
      <c r="N352" s="157"/>
      <c r="O352" s="163"/>
      <c r="P352" s="157"/>
      <c r="Q352" s="163"/>
      <c r="R352" s="157"/>
      <c r="S352" s="163"/>
      <c r="T352" s="157"/>
      <c r="U352" s="163"/>
      <c r="V352" s="157"/>
      <c r="W352" s="163"/>
      <c r="X352" s="157"/>
      <c r="Y352" s="163"/>
      <c r="Z352" s="157"/>
      <c r="AA352" s="163"/>
      <c r="AB352" s="157"/>
      <c r="AC352" s="157"/>
      <c r="AD352" s="157"/>
      <c r="AE352" s="157"/>
      <c r="AF352" s="157"/>
      <c r="AG352" s="157"/>
      <c r="AH352" s="157"/>
      <c r="AI352" s="163"/>
      <c r="AJ352" s="163"/>
      <c r="AK352" s="163"/>
      <c r="AM352" s="137">
        <f t="shared" si="174"/>
        <v>0</v>
      </c>
      <c r="AN352" s="137">
        <f t="shared" si="174"/>
        <v>0</v>
      </c>
      <c r="AO352" s="137">
        <f t="shared" si="175"/>
        <v>0</v>
      </c>
      <c r="AP352" s="137">
        <f t="shared" si="175"/>
        <v>0</v>
      </c>
      <c r="AQ352" s="91"/>
      <c r="AR352" s="47"/>
    </row>
    <row r="353" spans="1:44" s="14" customFormat="1" ht="15">
      <c r="A353" s="20"/>
      <c r="B353" s="7"/>
      <c r="C353" s="8"/>
      <c r="D353" s="8"/>
      <c r="E353" s="35"/>
      <c r="F353" s="36">
        <f>SUM(F349:F352)</f>
        <v>24</v>
      </c>
      <c r="G353" s="36">
        <f aca="true" t="shared" si="176" ref="G353:AK353">SUM(G349:G352)</f>
        <v>0</v>
      </c>
      <c r="H353" s="36">
        <f t="shared" si="176"/>
        <v>0</v>
      </c>
      <c r="I353" s="36">
        <f t="shared" si="176"/>
        <v>0</v>
      </c>
      <c r="J353" s="36">
        <f t="shared" si="176"/>
        <v>0</v>
      </c>
      <c r="K353" s="36">
        <f t="shared" si="176"/>
        <v>0</v>
      </c>
      <c r="L353" s="36">
        <f t="shared" si="176"/>
        <v>0</v>
      </c>
      <c r="M353" s="36">
        <f t="shared" si="176"/>
        <v>0</v>
      </c>
      <c r="N353" s="36">
        <f t="shared" si="176"/>
        <v>0</v>
      </c>
      <c r="O353" s="36">
        <f t="shared" si="176"/>
        <v>0</v>
      </c>
      <c r="P353" s="36">
        <f t="shared" si="176"/>
        <v>0</v>
      </c>
      <c r="Q353" s="36">
        <f t="shared" si="176"/>
        <v>0</v>
      </c>
      <c r="R353" s="36">
        <f t="shared" si="176"/>
        <v>0</v>
      </c>
      <c r="S353" s="36">
        <f t="shared" si="176"/>
        <v>0</v>
      </c>
      <c r="T353" s="36">
        <f t="shared" si="176"/>
        <v>0</v>
      </c>
      <c r="U353" s="36">
        <f t="shared" si="176"/>
        <v>0</v>
      </c>
      <c r="V353" s="36">
        <f t="shared" si="176"/>
        <v>0</v>
      </c>
      <c r="W353" s="36">
        <f t="shared" si="176"/>
        <v>0</v>
      </c>
      <c r="X353" s="36">
        <f t="shared" si="176"/>
        <v>0</v>
      </c>
      <c r="Y353" s="36">
        <f t="shared" si="176"/>
        <v>0</v>
      </c>
      <c r="Z353" s="36">
        <f t="shared" si="176"/>
        <v>0</v>
      </c>
      <c r="AA353" s="36">
        <f t="shared" si="176"/>
        <v>0</v>
      </c>
      <c r="AB353" s="36">
        <f t="shared" si="176"/>
        <v>0</v>
      </c>
      <c r="AC353" s="36">
        <f t="shared" si="176"/>
        <v>0</v>
      </c>
      <c r="AD353" s="36">
        <f t="shared" si="176"/>
        <v>0</v>
      </c>
      <c r="AE353" s="36">
        <f t="shared" si="176"/>
        <v>0</v>
      </c>
      <c r="AF353" s="36">
        <f t="shared" si="176"/>
        <v>0</v>
      </c>
      <c r="AG353" s="36">
        <f t="shared" si="176"/>
        <v>0</v>
      </c>
      <c r="AH353" s="36">
        <f t="shared" si="176"/>
        <v>0</v>
      </c>
      <c r="AI353" s="36">
        <f t="shared" si="176"/>
        <v>0</v>
      </c>
      <c r="AJ353" s="36">
        <f t="shared" si="176"/>
        <v>0</v>
      </c>
      <c r="AK353" s="36">
        <f t="shared" si="176"/>
        <v>0</v>
      </c>
      <c r="AM353" s="21">
        <f>SUM(AM349:AM352)</f>
        <v>0</v>
      </c>
      <c r="AN353" s="21">
        <f>SUM(AN349:AN352)</f>
        <v>0</v>
      </c>
      <c r="AO353" s="21">
        <f>SUM(AO349:AO352)</f>
        <v>0</v>
      </c>
      <c r="AP353" s="21">
        <f>SUM(AP349:AP352)</f>
        <v>0</v>
      </c>
      <c r="AQ353" s="21">
        <f>SUM(AQ349:AQ352)</f>
        <v>24</v>
      </c>
      <c r="AR353" s="140">
        <f>SUM(AM353,AQ353)</f>
        <v>24</v>
      </c>
    </row>
    <row r="354" spans="1:44" s="14" customFormat="1" ht="12.75">
      <c r="A354" s="153">
        <v>33</v>
      </c>
      <c r="B354" s="210" t="s">
        <v>152</v>
      </c>
      <c r="C354" s="211" t="s">
        <v>153</v>
      </c>
      <c r="D354" s="213" t="s">
        <v>10</v>
      </c>
      <c r="E354" s="154" t="s">
        <v>64</v>
      </c>
      <c r="F354" s="163">
        <v>22</v>
      </c>
      <c r="G354" s="163">
        <v>21</v>
      </c>
      <c r="H354" s="157"/>
      <c r="I354" s="157"/>
      <c r="J354" s="157"/>
      <c r="K354" s="163">
        <v>21</v>
      </c>
      <c r="L354" s="157"/>
      <c r="M354" s="163"/>
      <c r="N354" s="157"/>
      <c r="O354" s="163"/>
      <c r="P354" s="157"/>
      <c r="Q354" s="163"/>
      <c r="R354" s="157"/>
      <c r="S354" s="163"/>
      <c r="T354" s="157"/>
      <c r="U354" s="163">
        <v>21</v>
      </c>
      <c r="V354" s="157"/>
      <c r="W354" s="163"/>
      <c r="X354" s="157"/>
      <c r="Y354" s="163"/>
      <c r="Z354" s="157"/>
      <c r="AA354" s="163"/>
      <c r="AB354" s="157"/>
      <c r="AC354" s="157"/>
      <c r="AD354" s="157"/>
      <c r="AE354" s="157"/>
      <c r="AF354" s="157"/>
      <c r="AG354" s="157"/>
      <c r="AH354" s="157"/>
      <c r="AI354" s="163">
        <v>21</v>
      </c>
      <c r="AJ354" s="163">
        <v>3</v>
      </c>
      <c r="AK354" s="163"/>
      <c r="AM354" s="137">
        <f aca="true" t="shared" si="177" ref="AM354:AN358">SUM(M354,O354,Q354,S354,U354,W354,Y354,AA354,AC354,AE354,AG354)</f>
        <v>21</v>
      </c>
      <c r="AN354" s="137">
        <f t="shared" si="177"/>
        <v>0</v>
      </c>
      <c r="AO354" s="137">
        <f aca="true" t="shared" si="178" ref="AO354:AP358">SUM(I354)</f>
        <v>0</v>
      </c>
      <c r="AP354" s="137">
        <f t="shared" si="178"/>
        <v>0</v>
      </c>
      <c r="AQ354" s="137">
        <v>1</v>
      </c>
      <c r="AR354" s="47"/>
    </row>
    <row r="355" spans="1:44" s="14" customFormat="1" ht="12.75">
      <c r="A355" s="153" t="s">
        <v>63</v>
      </c>
      <c r="B355" s="210"/>
      <c r="C355" s="211"/>
      <c r="D355" s="214"/>
      <c r="E355" s="154" t="s">
        <v>148</v>
      </c>
      <c r="F355" s="163">
        <v>19</v>
      </c>
      <c r="G355" s="163">
        <v>19</v>
      </c>
      <c r="H355" s="157">
        <v>6</v>
      </c>
      <c r="I355" s="157"/>
      <c r="J355" s="157"/>
      <c r="K355" s="163">
        <v>19</v>
      </c>
      <c r="L355" s="157">
        <v>6</v>
      </c>
      <c r="M355" s="163"/>
      <c r="N355" s="157"/>
      <c r="O355" s="163"/>
      <c r="P355" s="157"/>
      <c r="Q355" s="163">
        <v>6</v>
      </c>
      <c r="R355" s="157">
        <v>6</v>
      </c>
      <c r="S355" s="163"/>
      <c r="T355" s="157"/>
      <c r="U355" s="163">
        <v>7</v>
      </c>
      <c r="V355" s="157"/>
      <c r="W355" s="163"/>
      <c r="X355" s="157"/>
      <c r="Y355" s="163"/>
      <c r="Z355" s="157"/>
      <c r="AA355" s="163"/>
      <c r="AB355" s="157"/>
      <c r="AC355" s="157">
        <v>6</v>
      </c>
      <c r="AD355" s="157"/>
      <c r="AE355" s="157"/>
      <c r="AF355" s="157"/>
      <c r="AG355" s="157"/>
      <c r="AH355" s="157"/>
      <c r="AI355" s="163">
        <v>19</v>
      </c>
      <c r="AJ355" s="163">
        <v>3</v>
      </c>
      <c r="AK355" s="163"/>
      <c r="AM355" s="137">
        <f t="shared" si="177"/>
        <v>19</v>
      </c>
      <c r="AN355" s="137">
        <f t="shared" si="177"/>
        <v>6</v>
      </c>
      <c r="AO355" s="137">
        <f t="shared" si="178"/>
        <v>0</v>
      </c>
      <c r="AP355" s="137">
        <f t="shared" si="178"/>
        <v>0</v>
      </c>
      <c r="AQ355" s="137"/>
      <c r="AR355" s="47"/>
    </row>
    <row r="356" spans="1:44" s="14" customFormat="1" ht="12.75">
      <c r="A356" s="153" t="s">
        <v>76</v>
      </c>
      <c r="B356" s="210"/>
      <c r="C356" s="211"/>
      <c r="D356" s="214"/>
      <c r="E356" s="154" t="s">
        <v>65</v>
      </c>
      <c r="F356" s="163">
        <v>26</v>
      </c>
      <c r="G356" s="163">
        <v>26</v>
      </c>
      <c r="H356" s="157">
        <v>5</v>
      </c>
      <c r="I356" s="157"/>
      <c r="J356" s="157"/>
      <c r="K356" s="163">
        <v>26</v>
      </c>
      <c r="L356" s="157">
        <v>5</v>
      </c>
      <c r="M356" s="163"/>
      <c r="N356" s="157"/>
      <c r="O356" s="163"/>
      <c r="P356" s="157"/>
      <c r="Q356" s="163"/>
      <c r="R356" s="157"/>
      <c r="S356" s="163">
        <v>26</v>
      </c>
      <c r="T356" s="157">
        <v>5</v>
      </c>
      <c r="U356" s="163"/>
      <c r="V356" s="157"/>
      <c r="W356" s="163"/>
      <c r="X356" s="157"/>
      <c r="Y356" s="163"/>
      <c r="Z356" s="157"/>
      <c r="AA356" s="163"/>
      <c r="AB356" s="157"/>
      <c r="AC356" s="157"/>
      <c r="AD356" s="157"/>
      <c r="AE356" s="157"/>
      <c r="AF356" s="157"/>
      <c r="AG356" s="157"/>
      <c r="AH356" s="157"/>
      <c r="AI356" s="163">
        <v>14</v>
      </c>
      <c r="AJ356" s="163">
        <v>9</v>
      </c>
      <c r="AK356" s="163"/>
      <c r="AM356" s="137">
        <f t="shared" si="177"/>
        <v>26</v>
      </c>
      <c r="AN356" s="137">
        <f t="shared" si="177"/>
        <v>5</v>
      </c>
      <c r="AO356" s="137">
        <f t="shared" si="178"/>
        <v>0</v>
      </c>
      <c r="AP356" s="137">
        <f t="shared" si="178"/>
        <v>0</v>
      </c>
      <c r="AQ356" s="137"/>
      <c r="AR356" s="47"/>
    </row>
    <row r="357" spans="1:44" s="14" customFormat="1" ht="12.75">
      <c r="A357" s="153"/>
      <c r="B357" s="210"/>
      <c r="C357" s="211"/>
      <c r="D357" s="214"/>
      <c r="E357" s="154" t="s">
        <v>67</v>
      </c>
      <c r="F357" s="163">
        <v>19</v>
      </c>
      <c r="G357" s="163">
        <v>18</v>
      </c>
      <c r="H357" s="157">
        <v>1</v>
      </c>
      <c r="I357" s="157"/>
      <c r="J357" s="157"/>
      <c r="K357" s="163">
        <v>18</v>
      </c>
      <c r="L357" s="157">
        <v>1</v>
      </c>
      <c r="M357" s="163"/>
      <c r="N357" s="157"/>
      <c r="O357" s="163">
        <v>18</v>
      </c>
      <c r="P357" s="157">
        <v>1</v>
      </c>
      <c r="Q357" s="163"/>
      <c r="R357" s="157"/>
      <c r="S357" s="163"/>
      <c r="T357" s="157"/>
      <c r="U357" s="163"/>
      <c r="V357" s="157"/>
      <c r="W357" s="163"/>
      <c r="X357" s="157"/>
      <c r="Y357" s="163"/>
      <c r="Z357" s="157"/>
      <c r="AA357" s="163"/>
      <c r="AB357" s="157"/>
      <c r="AC357" s="157"/>
      <c r="AD357" s="157"/>
      <c r="AE357" s="157"/>
      <c r="AF357" s="157"/>
      <c r="AG357" s="157"/>
      <c r="AH357" s="157"/>
      <c r="AI357" s="163">
        <v>15</v>
      </c>
      <c r="AJ357" s="163">
        <v>16</v>
      </c>
      <c r="AK357" s="163">
        <v>1</v>
      </c>
      <c r="AM357" s="137">
        <f t="shared" si="177"/>
        <v>18</v>
      </c>
      <c r="AN357" s="137">
        <f t="shared" si="177"/>
        <v>1</v>
      </c>
      <c r="AO357" s="137">
        <f t="shared" si="178"/>
        <v>0</v>
      </c>
      <c r="AP357" s="137">
        <f t="shared" si="178"/>
        <v>0</v>
      </c>
      <c r="AQ357" s="137">
        <v>1</v>
      </c>
      <c r="AR357" s="47"/>
    </row>
    <row r="358" spans="1:44" s="14" customFormat="1" ht="12.75">
      <c r="A358" s="122" t="s">
        <v>125</v>
      </c>
      <c r="B358" s="210"/>
      <c r="C358" s="211"/>
      <c r="D358" s="214"/>
      <c r="E358" s="130" t="s">
        <v>68</v>
      </c>
      <c r="F358" s="163">
        <v>18</v>
      </c>
      <c r="G358" s="163">
        <v>15</v>
      </c>
      <c r="H358" s="157"/>
      <c r="I358" s="157"/>
      <c r="J358" s="157"/>
      <c r="K358" s="163">
        <v>15</v>
      </c>
      <c r="L358" s="157"/>
      <c r="M358" s="163"/>
      <c r="N358" s="157"/>
      <c r="O358" s="163"/>
      <c r="P358" s="157"/>
      <c r="Q358" s="163"/>
      <c r="R358" s="157"/>
      <c r="S358" s="163"/>
      <c r="T358" s="157"/>
      <c r="U358" s="163">
        <v>15</v>
      </c>
      <c r="V358" s="157"/>
      <c r="W358" s="163"/>
      <c r="X358" s="157"/>
      <c r="Y358" s="163"/>
      <c r="Z358" s="157"/>
      <c r="AA358" s="163"/>
      <c r="AB358" s="157"/>
      <c r="AC358" s="157"/>
      <c r="AD358" s="157"/>
      <c r="AE358" s="157"/>
      <c r="AF358" s="157"/>
      <c r="AG358" s="157"/>
      <c r="AH358" s="157"/>
      <c r="AI358" s="163"/>
      <c r="AJ358" s="163"/>
      <c r="AK358" s="163"/>
      <c r="AM358" s="137">
        <f t="shared" si="177"/>
        <v>15</v>
      </c>
      <c r="AN358" s="137">
        <f t="shared" si="177"/>
        <v>0</v>
      </c>
      <c r="AO358" s="137">
        <f t="shared" si="178"/>
        <v>0</v>
      </c>
      <c r="AP358" s="137">
        <f t="shared" si="178"/>
        <v>0</v>
      </c>
      <c r="AQ358" s="137">
        <v>3</v>
      </c>
      <c r="AR358" s="47"/>
    </row>
    <row r="359" spans="1:44" s="14" customFormat="1" ht="15">
      <c r="A359" s="20"/>
      <c r="B359" s="11"/>
      <c r="C359" s="34"/>
      <c r="D359" s="34"/>
      <c r="E359" s="35"/>
      <c r="F359" s="36">
        <f>SUM(F354:F358)</f>
        <v>104</v>
      </c>
      <c r="G359" s="36">
        <f aca="true" t="shared" si="179" ref="G359:AK359">SUM(G354:G358)</f>
        <v>99</v>
      </c>
      <c r="H359" s="36">
        <f t="shared" si="179"/>
        <v>12</v>
      </c>
      <c r="I359" s="36">
        <f t="shared" si="179"/>
        <v>0</v>
      </c>
      <c r="J359" s="36">
        <f t="shared" si="179"/>
        <v>0</v>
      </c>
      <c r="K359" s="36">
        <f t="shared" si="179"/>
        <v>99</v>
      </c>
      <c r="L359" s="36">
        <f t="shared" si="179"/>
        <v>12</v>
      </c>
      <c r="M359" s="36">
        <f t="shared" si="179"/>
        <v>0</v>
      </c>
      <c r="N359" s="36">
        <f t="shared" si="179"/>
        <v>0</v>
      </c>
      <c r="O359" s="36">
        <f t="shared" si="179"/>
        <v>18</v>
      </c>
      <c r="P359" s="36">
        <f t="shared" si="179"/>
        <v>1</v>
      </c>
      <c r="Q359" s="36">
        <f t="shared" si="179"/>
        <v>6</v>
      </c>
      <c r="R359" s="36">
        <f t="shared" si="179"/>
        <v>6</v>
      </c>
      <c r="S359" s="36">
        <f t="shared" si="179"/>
        <v>26</v>
      </c>
      <c r="T359" s="36">
        <f t="shared" si="179"/>
        <v>5</v>
      </c>
      <c r="U359" s="36">
        <f t="shared" si="179"/>
        <v>43</v>
      </c>
      <c r="V359" s="36">
        <f t="shared" si="179"/>
        <v>0</v>
      </c>
      <c r="W359" s="36">
        <f t="shared" si="179"/>
        <v>0</v>
      </c>
      <c r="X359" s="36">
        <f t="shared" si="179"/>
        <v>0</v>
      </c>
      <c r="Y359" s="36">
        <f t="shared" si="179"/>
        <v>0</v>
      </c>
      <c r="Z359" s="36">
        <f t="shared" si="179"/>
        <v>0</v>
      </c>
      <c r="AA359" s="36">
        <f t="shared" si="179"/>
        <v>0</v>
      </c>
      <c r="AB359" s="36">
        <f t="shared" si="179"/>
        <v>0</v>
      </c>
      <c r="AC359" s="36">
        <f t="shared" si="179"/>
        <v>6</v>
      </c>
      <c r="AD359" s="36">
        <f t="shared" si="179"/>
        <v>0</v>
      </c>
      <c r="AE359" s="36">
        <f t="shared" si="179"/>
        <v>0</v>
      </c>
      <c r="AF359" s="36">
        <f t="shared" si="179"/>
        <v>0</v>
      </c>
      <c r="AG359" s="36">
        <f t="shared" si="179"/>
        <v>0</v>
      </c>
      <c r="AH359" s="36">
        <f t="shared" si="179"/>
        <v>0</v>
      </c>
      <c r="AI359" s="36">
        <f t="shared" si="179"/>
        <v>69</v>
      </c>
      <c r="AJ359" s="36">
        <f t="shared" si="179"/>
        <v>31</v>
      </c>
      <c r="AK359" s="36">
        <f t="shared" si="179"/>
        <v>1</v>
      </c>
      <c r="AM359" s="21">
        <f>SUM(AM354:AM358)</f>
        <v>99</v>
      </c>
      <c r="AN359" s="21">
        <f>SUM(AN354:AN358)</f>
        <v>12</v>
      </c>
      <c r="AO359" s="21">
        <f>SUM(AO354:AO358)</f>
        <v>0</v>
      </c>
      <c r="AP359" s="21">
        <f>SUM(AP354:AP358)</f>
        <v>0</v>
      </c>
      <c r="AQ359" s="21">
        <f>SUM(AQ354:AQ358)</f>
        <v>5</v>
      </c>
      <c r="AR359" s="140">
        <f>SUM(AM359,AQ359)</f>
        <v>104</v>
      </c>
    </row>
    <row r="360" spans="1:44" s="14" customFormat="1" ht="12.75">
      <c r="A360" s="153">
        <v>34</v>
      </c>
      <c r="B360" s="210" t="s">
        <v>154</v>
      </c>
      <c r="C360" s="211" t="s">
        <v>155</v>
      </c>
      <c r="D360" s="211" t="s">
        <v>10</v>
      </c>
      <c r="E360" s="154" t="s">
        <v>70</v>
      </c>
      <c r="F360" s="163">
        <v>14</v>
      </c>
      <c r="G360" s="163"/>
      <c r="H360" s="157"/>
      <c r="I360" s="157"/>
      <c r="J360" s="157"/>
      <c r="K360" s="163"/>
      <c r="L360" s="157"/>
      <c r="M360" s="163"/>
      <c r="N360" s="157"/>
      <c r="O360" s="163"/>
      <c r="P360" s="157"/>
      <c r="Q360" s="163"/>
      <c r="R360" s="157"/>
      <c r="S360" s="163"/>
      <c r="T360" s="157"/>
      <c r="U360" s="163"/>
      <c r="V360" s="157"/>
      <c r="W360" s="163"/>
      <c r="X360" s="157"/>
      <c r="Y360" s="163"/>
      <c r="Z360" s="157"/>
      <c r="AA360" s="163"/>
      <c r="AB360" s="157"/>
      <c r="AC360" s="157"/>
      <c r="AD360" s="157"/>
      <c r="AE360" s="157"/>
      <c r="AF360" s="157"/>
      <c r="AG360" s="157"/>
      <c r="AH360" s="157"/>
      <c r="AI360" s="163"/>
      <c r="AJ360" s="163"/>
      <c r="AK360" s="163"/>
      <c r="AM360" s="137">
        <f aca="true" t="shared" si="180" ref="AM360:AN363">SUM(M360,O360,Q360,S360,U360,W360,Y360,AA360,AC360,AE360,AG360)</f>
        <v>0</v>
      </c>
      <c r="AN360" s="137">
        <f t="shared" si="180"/>
        <v>0</v>
      </c>
      <c r="AO360" s="137">
        <f aca="true" t="shared" si="181" ref="AO360:AP363">SUM(I360)</f>
        <v>0</v>
      </c>
      <c r="AP360" s="137">
        <f t="shared" si="181"/>
        <v>0</v>
      </c>
      <c r="AQ360" s="137">
        <v>14</v>
      </c>
      <c r="AR360" s="47"/>
    </row>
    <row r="361" spans="1:44" s="14" customFormat="1" ht="12.75">
      <c r="A361" s="153" t="s">
        <v>63</v>
      </c>
      <c r="B361" s="210"/>
      <c r="C361" s="211"/>
      <c r="D361" s="211"/>
      <c r="E361" s="154" t="s">
        <v>69</v>
      </c>
      <c r="F361" s="163">
        <v>36</v>
      </c>
      <c r="G361" s="163"/>
      <c r="H361" s="157"/>
      <c r="I361" s="157"/>
      <c r="J361" s="157"/>
      <c r="K361" s="163"/>
      <c r="L361" s="157"/>
      <c r="M361" s="163"/>
      <c r="N361" s="157"/>
      <c r="O361" s="163"/>
      <c r="P361" s="157"/>
      <c r="Q361" s="163"/>
      <c r="R361" s="157"/>
      <c r="S361" s="163"/>
      <c r="T361" s="157"/>
      <c r="U361" s="163"/>
      <c r="V361" s="157"/>
      <c r="W361" s="163"/>
      <c r="X361" s="157"/>
      <c r="Y361" s="163"/>
      <c r="Z361" s="157"/>
      <c r="AA361" s="163"/>
      <c r="AB361" s="157"/>
      <c r="AC361" s="157"/>
      <c r="AD361" s="157"/>
      <c r="AE361" s="157"/>
      <c r="AF361" s="157"/>
      <c r="AG361" s="157"/>
      <c r="AH361" s="157"/>
      <c r="AI361" s="163"/>
      <c r="AJ361" s="163"/>
      <c r="AK361" s="163"/>
      <c r="AM361" s="137">
        <f t="shared" si="180"/>
        <v>0</v>
      </c>
      <c r="AN361" s="137">
        <f t="shared" si="180"/>
        <v>0</v>
      </c>
      <c r="AO361" s="137">
        <f t="shared" si="181"/>
        <v>0</v>
      </c>
      <c r="AP361" s="137">
        <f t="shared" si="181"/>
        <v>0</v>
      </c>
      <c r="AQ361" s="137">
        <v>36</v>
      </c>
      <c r="AR361" s="47"/>
    </row>
    <row r="362" spans="1:44" s="14" customFormat="1" ht="12.75">
      <c r="A362" s="153" t="s">
        <v>76</v>
      </c>
      <c r="B362" s="210"/>
      <c r="C362" s="211"/>
      <c r="D362" s="211"/>
      <c r="E362" s="154"/>
      <c r="F362" s="163"/>
      <c r="G362" s="163"/>
      <c r="H362" s="157"/>
      <c r="I362" s="157"/>
      <c r="J362" s="157"/>
      <c r="K362" s="163"/>
      <c r="L362" s="157"/>
      <c r="M362" s="163"/>
      <c r="N362" s="157"/>
      <c r="O362" s="163"/>
      <c r="P362" s="157"/>
      <c r="Q362" s="163"/>
      <c r="R362" s="157"/>
      <c r="S362" s="163"/>
      <c r="T362" s="157"/>
      <c r="U362" s="163"/>
      <c r="V362" s="157"/>
      <c r="W362" s="163"/>
      <c r="X362" s="157"/>
      <c r="Y362" s="163"/>
      <c r="Z362" s="157"/>
      <c r="AA362" s="163"/>
      <c r="AB362" s="157"/>
      <c r="AC362" s="157"/>
      <c r="AD362" s="157"/>
      <c r="AE362" s="157"/>
      <c r="AF362" s="157"/>
      <c r="AG362" s="157"/>
      <c r="AH362" s="157"/>
      <c r="AI362" s="163"/>
      <c r="AJ362" s="163"/>
      <c r="AK362" s="163"/>
      <c r="AM362" s="137">
        <f t="shared" si="180"/>
        <v>0</v>
      </c>
      <c r="AN362" s="137">
        <f t="shared" si="180"/>
        <v>0</v>
      </c>
      <c r="AO362" s="137">
        <f t="shared" si="181"/>
        <v>0</v>
      </c>
      <c r="AP362" s="137">
        <f t="shared" si="181"/>
        <v>0</v>
      </c>
      <c r="AQ362" s="137"/>
      <c r="AR362" s="47"/>
    </row>
    <row r="363" spans="1:44" s="14" customFormat="1" ht="12.75">
      <c r="A363" s="153" t="s">
        <v>77</v>
      </c>
      <c r="B363" s="210"/>
      <c r="C363" s="211"/>
      <c r="D363" s="211"/>
      <c r="E363" s="159"/>
      <c r="F363" s="163"/>
      <c r="G363" s="163"/>
      <c r="H363" s="157"/>
      <c r="I363" s="157"/>
      <c r="J363" s="157"/>
      <c r="K363" s="163"/>
      <c r="L363" s="157"/>
      <c r="M363" s="163"/>
      <c r="N363" s="157"/>
      <c r="O363" s="163"/>
      <c r="P363" s="157"/>
      <c r="Q363" s="163"/>
      <c r="R363" s="157"/>
      <c r="S363" s="163"/>
      <c r="T363" s="157"/>
      <c r="U363" s="163"/>
      <c r="V363" s="157"/>
      <c r="W363" s="163"/>
      <c r="X363" s="157"/>
      <c r="Y363" s="163"/>
      <c r="Z363" s="157"/>
      <c r="AA363" s="163"/>
      <c r="AB363" s="157"/>
      <c r="AC363" s="157"/>
      <c r="AD363" s="157"/>
      <c r="AE363" s="157"/>
      <c r="AF363" s="157"/>
      <c r="AG363" s="157"/>
      <c r="AH363" s="157"/>
      <c r="AI363" s="163"/>
      <c r="AJ363" s="163"/>
      <c r="AK363" s="163"/>
      <c r="AM363" s="137">
        <f t="shared" si="180"/>
        <v>0</v>
      </c>
      <c r="AN363" s="137">
        <f t="shared" si="180"/>
        <v>0</v>
      </c>
      <c r="AO363" s="137">
        <f t="shared" si="181"/>
        <v>0</v>
      </c>
      <c r="AP363" s="137">
        <f t="shared" si="181"/>
        <v>0</v>
      </c>
      <c r="AQ363" s="137"/>
      <c r="AR363" s="47"/>
    </row>
    <row r="364" spans="1:44" s="14" customFormat="1" ht="15">
      <c r="A364" s="20"/>
      <c r="B364" s="171"/>
      <c r="C364" s="173"/>
      <c r="D364" s="173"/>
      <c r="E364" s="35"/>
      <c r="F364" s="36">
        <f>SUM(F360:F363)</f>
        <v>50</v>
      </c>
      <c r="G364" s="36">
        <f aca="true" t="shared" si="182" ref="G364:AK364">SUM(G360:G363)</f>
        <v>0</v>
      </c>
      <c r="H364" s="36">
        <f t="shared" si="182"/>
        <v>0</v>
      </c>
      <c r="I364" s="36">
        <f t="shared" si="182"/>
        <v>0</v>
      </c>
      <c r="J364" s="36">
        <f t="shared" si="182"/>
        <v>0</v>
      </c>
      <c r="K364" s="36">
        <f t="shared" si="182"/>
        <v>0</v>
      </c>
      <c r="L364" s="36">
        <f t="shared" si="182"/>
        <v>0</v>
      </c>
      <c r="M364" s="36">
        <f t="shared" si="182"/>
        <v>0</v>
      </c>
      <c r="N364" s="36">
        <f t="shared" si="182"/>
        <v>0</v>
      </c>
      <c r="O364" s="36">
        <f t="shared" si="182"/>
        <v>0</v>
      </c>
      <c r="P364" s="36">
        <f t="shared" si="182"/>
        <v>0</v>
      </c>
      <c r="Q364" s="36">
        <f t="shared" si="182"/>
        <v>0</v>
      </c>
      <c r="R364" s="36">
        <f t="shared" si="182"/>
        <v>0</v>
      </c>
      <c r="S364" s="36">
        <f t="shared" si="182"/>
        <v>0</v>
      </c>
      <c r="T364" s="36">
        <f t="shared" si="182"/>
        <v>0</v>
      </c>
      <c r="U364" s="36">
        <f t="shared" si="182"/>
        <v>0</v>
      </c>
      <c r="V364" s="36">
        <f t="shared" si="182"/>
        <v>0</v>
      </c>
      <c r="W364" s="36">
        <f t="shared" si="182"/>
        <v>0</v>
      </c>
      <c r="X364" s="36">
        <f t="shared" si="182"/>
        <v>0</v>
      </c>
      <c r="Y364" s="36">
        <f t="shared" si="182"/>
        <v>0</v>
      </c>
      <c r="Z364" s="36">
        <f t="shared" si="182"/>
        <v>0</v>
      </c>
      <c r="AA364" s="36">
        <f t="shared" si="182"/>
        <v>0</v>
      </c>
      <c r="AB364" s="36">
        <f t="shared" si="182"/>
        <v>0</v>
      </c>
      <c r="AC364" s="36">
        <f t="shared" si="182"/>
        <v>0</v>
      </c>
      <c r="AD364" s="36">
        <f t="shared" si="182"/>
        <v>0</v>
      </c>
      <c r="AE364" s="36">
        <f t="shared" si="182"/>
        <v>0</v>
      </c>
      <c r="AF364" s="36">
        <f t="shared" si="182"/>
        <v>0</v>
      </c>
      <c r="AG364" s="36">
        <f t="shared" si="182"/>
        <v>0</v>
      </c>
      <c r="AH364" s="36">
        <f t="shared" si="182"/>
        <v>0</v>
      </c>
      <c r="AI364" s="36">
        <f t="shared" si="182"/>
        <v>0</v>
      </c>
      <c r="AJ364" s="36">
        <f t="shared" si="182"/>
        <v>0</v>
      </c>
      <c r="AK364" s="36">
        <f t="shared" si="182"/>
        <v>0</v>
      </c>
      <c r="AM364" s="21">
        <f>SUM(AM360:AM363)</f>
        <v>0</v>
      </c>
      <c r="AN364" s="21">
        <f>SUM(AN360:AN363)</f>
        <v>0</v>
      </c>
      <c r="AO364" s="21">
        <f>SUM(AO360:AO363)</f>
        <v>0</v>
      </c>
      <c r="AP364" s="21">
        <f>SUM(AP360:AP363)</f>
        <v>0</v>
      </c>
      <c r="AQ364" s="21">
        <f>SUM(AQ360:AQ363)</f>
        <v>50</v>
      </c>
      <c r="AR364" s="140">
        <f>SUM(AM364,AQ364)</f>
        <v>50</v>
      </c>
    </row>
    <row r="365" spans="1:44" s="14" customFormat="1" ht="12.75">
      <c r="A365" s="175">
        <v>35</v>
      </c>
      <c r="B365" s="210" t="s">
        <v>156</v>
      </c>
      <c r="C365" s="211" t="s">
        <v>157</v>
      </c>
      <c r="D365" s="212" t="s">
        <v>10</v>
      </c>
      <c r="E365" s="159" t="s">
        <v>66</v>
      </c>
      <c r="F365" s="163">
        <v>29</v>
      </c>
      <c r="G365" s="163">
        <v>29</v>
      </c>
      <c r="H365" s="176">
        <v>1</v>
      </c>
      <c r="I365" s="176"/>
      <c r="J365" s="176"/>
      <c r="K365" s="163">
        <v>29</v>
      </c>
      <c r="L365" s="176">
        <v>1</v>
      </c>
      <c r="M365" s="163"/>
      <c r="N365" s="176"/>
      <c r="O365" s="163"/>
      <c r="P365" s="176"/>
      <c r="Q365" s="163"/>
      <c r="R365" s="157"/>
      <c r="S365" s="164"/>
      <c r="T365" s="157"/>
      <c r="U365" s="164"/>
      <c r="V365" s="157"/>
      <c r="W365" s="164"/>
      <c r="X365" s="157"/>
      <c r="Y365" s="164"/>
      <c r="Z365" s="157"/>
      <c r="AA365" s="164">
        <v>29</v>
      </c>
      <c r="AB365" s="157">
        <v>1</v>
      </c>
      <c r="AC365" s="157"/>
      <c r="AD365" s="157"/>
      <c r="AE365" s="157"/>
      <c r="AF365" s="157"/>
      <c r="AG365" s="157"/>
      <c r="AH365" s="157"/>
      <c r="AI365" s="163">
        <v>29</v>
      </c>
      <c r="AJ365" s="163">
        <v>3</v>
      </c>
      <c r="AK365" s="163"/>
      <c r="AM365" s="137">
        <f aca="true" t="shared" si="183" ref="AM365:AN369">SUM(M365,O365,Q365,S365,U365,W365,Y365,AA365,AC365,AE365,AG365)</f>
        <v>29</v>
      </c>
      <c r="AN365" s="137">
        <f t="shared" si="183"/>
        <v>1</v>
      </c>
      <c r="AO365" s="137">
        <f aca="true" t="shared" si="184" ref="AO365:AP369">SUM(I365)</f>
        <v>0</v>
      </c>
      <c r="AP365" s="137">
        <f t="shared" si="184"/>
        <v>0</v>
      </c>
      <c r="AQ365" s="137"/>
      <c r="AR365" s="47"/>
    </row>
    <row r="366" spans="1:44" s="14" customFormat="1" ht="12.75">
      <c r="A366" s="175" t="s">
        <v>63</v>
      </c>
      <c r="B366" s="210"/>
      <c r="C366" s="211"/>
      <c r="D366" s="212"/>
      <c r="E366" s="159" t="s">
        <v>64</v>
      </c>
      <c r="F366" s="163">
        <v>25</v>
      </c>
      <c r="G366" s="163">
        <v>23</v>
      </c>
      <c r="H366" s="176"/>
      <c r="I366" s="176"/>
      <c r="J366" s="176"/>
      <c r="K366" s="163">
        <v>23</v>
      </c>
      <c r="L366" s="176"/>
      <c r="M366" s="163"/>
      <c r="N366" s="176"/>
      <c r="O366" s="163"/>
      <c r="P366" s="161"/>
      <c r="Q366" s="163">
        <v>4</v>
      </c>
      <c r="R366" s="176"/>
      <c r="S366" s="163"/>
      <c r="T366" s="176"/>
      <c r="U366" s="163">
        <v>19</v>
      </c>
      <c r="V366" s="176"/>
      <c r="W366" s="163"/>
      <c r="X366" s="176"/>
      <c r="Y366" s="163"/>
      <c r="Z366" s="176"/>
      <c r="AA366" s="163"/>
      <c r="AB366" s="176"/>
      <c r="AC366" s="176"/>
      <c r="AD366" s="176"/>
      <c r="AE366" s="176"/>
      <c r="AF366" s="176"/>
      <c r="AG366" s="176"/>
      <c r="AH366" s="176"/>
      <c r="AI366" s="163">
        <v>23</v>
      </c>
      <c r="AJ366" s="163">
        <v>20</v>
      </c>
      <c r="AK366" s="163"/>
      <c r="AM366" s="137">
        <f t="shared" si="183"/>
        <v>23</v>
      </c>
      <c r="AN366" s="137">
        <f t="shared" si="183"/>
        <v>0</v>
      </c>
      <c r="AO366" s="137">
        <f t="shared" si="184"/>
        <v>0</v>
      </c>
      <c r="AP366" s="137">
        <f t="shared" si="184"/>
        <v>0</v>
      </c>
      <c r="AQ366" s="137">
        <v>2</v>
      </c>
      <c r="AR366" s="47"/>
    </row>
    <row r="367" spans="1:44" s="14" customFormat="1" ht="12.75" customHeight="1">
      <c r="A367" s="175" t="s">
        <v>76</v>
      </c>
      <c r="B367" s="210"/>
      <c r="C367" s="211"/>
      <c r="D367" s="212"/>
      <c r="E367" s="159" t="s">
        <v>67</v>
      </c>
      <c r="F367" s="163">
        <v>26</v>
      </c>
      <c r="G367" s="163">
        <v>24</v>
      </c>
      <c r="H367" s="176"/>
      <c r="I367" s="176"/>
      <c r="J367" s="176"/>
      <c r="K367" s="163">
        <v>24</v>
      </c>
      <c r="L367" s="176"/>
      <c r="M367" s="163"/>
      <c r="N367" s="176"/>
      <c r="O367" s="163">
        <v>24</v>
      </c>
      <c r="P367" s="161"/>
      <c r="Q367" s="163"/>
      <c r="R367" s="176"/>
      <c r="S367" s="163"/>
      <c r="T367" s="176"/>
      <c r="U367" s="163"/>
      <c r="V367" s="176"/>
      <c r="W367" s="163"/>
      <c r="X367" s="176"/>
      <c r="Y367" s="163"/>
      <c r="Z367" s="176"/>
      <c r="AA367" s="163"/>
      <c r="AB367" s="176"/>
      <c r="AC367" s="176"/>
      <c r="AD367" s="176"/>
      <c r="AE367" s="176"/>
      <c r="AF367" s="176"/>
      <c r="AG367" s="176"/>
      <c r="AH367" s="176"/>
      <c r="AI367" s="163">
        <v>20</v>
      </c>
      <c r="AJ367" s="163">
        <v>20</v>
      </c>
      <c r="AK367" s="163">
        <v>1</v>
      </c>
      <c r="AM367" s="137">
        <f t="shared" si="183"/>
        <v>24</v>
      </c>
      <c r="AN367" s="137">
        <f t="shared" si="183"/>
        <v>0</v>
      </c>
      <c r="AO367" s="137">
        <f t="shared" si="184"/>
        <v>0</v>
      </c>
      <c r="AP367" s="137">
        <f t="shared" si="184"/>
        <v>0</v>
      </c>
      <c r="AQ367" s="137">
        <v>2</v>
      </c>
      <c r="AR367" s="47"/>
    </row>
    <row r="368" spans="1:44" s="14" customFormat="1" ht="12.75" customHeight="1">
      <c r="A368" s="153" t="s">
        <v>77</v>
      </c>
      <c r="B368" s="210"/>
      <c r="C368" s="211"/>
      <c r="D368" s="212"/>
      <c r="E368" s="159" t="s">
        <v>65</v>
      </c>
      <c r="F368" s="163">
        <v>25</v>
      </c>
      <c r="G368" s="163">
        <v>24</v>
      </c>
      <c r="H368" s="176">
        <v>14</v>
      </c>
      <c r="I368" s="176"/>
      <c r="J368" s="176"/>
      <c r="K368" s="163">
        <v>24</v>
      </c>
      <c r="L368" s="176">
        <v>14</v>
      </c>
      <c r="M368" s="163"/>
      <c r="N368" s="176"/>
      <c r="O368" s="163"/>
      <c r="P368" s="161"/>
      <c r="Q368" s="163"/>
      <c r="R368" s="176"/>
      <c r="S368" s="163">
        <v>24</v>
      </c>
      <c r="T368" s="176">
        <v>14</v>
      </c>
      <c r="U368" s="163"/>
      <c r="V368" s="176"/>
      <c r="W368" s="163"/>
      <c r="X368" s="176"/>
      <c r="Y368" s="163"/>
      <c r="Z368" s="176"/>
      <c r="AA368" s="163"/>
      <c r="AB368" s="176"/>
      <c r="AC368" s="176"/>
      <c r="AD368" s="176"/>
      <c r="AE368" s="176"/>
      <c r="AF368" s="176"/>
      <c r="AG368" s="176"/>
      <c r="AH368" s="176"/>
      <c r="AI368" s="163">
        <v>20</v>
      </c>
      <c r="AJ368" s="163">
        <v>12</v>
      </c>
      <c r="AK368" s="163">
        <v>2</v>
      </c>
      <c r="AM368" s="137">
        <f t="shared" si="183"/>
        <v>24</v>
      </c>
      <c r="AN368" s="137">
        <f t="shared" si="183"/>
        <v>14</v>
      </c>
      <c r="AO368" s="137">
        <f t="shared" si="184"/>
        <v>0</v>
      </c>
      <c r="AP368" s="137">
        <f t="shared" si="184"/>
        <v>0</v>
      </c>
      <c r="AQ368" s="137">
        <v>1</v>
      </c>
      <c r="AR368" s="47"/>
    </row>
    <row r="369" spans="1:44" s="14" customFormat="1" ht="12.75" customHeight="1">
      <c r="A369" s="165"/>
      <c r="B369" s="210"/>
      <c r="C369" s="211"/>
      <c r="D369" s="212"/>
      <c r="E369" s="159" t="s">
        <v>68</v>
      </c>
      <c r="F369" s="163">
        <v>23</v>
      </c>
      <c r="G369" s="163">
        <v>21</v>
      </c>
      <c r="H369" s="176"/>
      <c r="I369" s="176"/>
      <c r="J369" s="176"/>
      <c r="K369" s="163">
        <v>21</v>
      </c>
      <c r="L369" s="176"/>
      <c r="M369" s="163"/>
      <c r="N369" s="176"/>
      <c r="O369" s="163"/>
      <c r="P369" s="161"/>
      <c r="Q369" s="163"/>
      <c r="R369" s="176"/>
      <c r="S369" s="163"/>
      <c r="T369" s="176"/>
      <c r="U369" s="163">
        <v>21</v>
      </c>
      <c r="V369" s="176"/>
      <c r="W369" s="163"/>
      <c r="X369" s="176"/>
      <c r="Y369" s="163"/>
      <c r="Z369" s="176"/>
      <c r="AA369" s="163"/>
      <c r="AB369" s="176"/>
      <c r="AC369" s="176"/>
      <c r="AD369" s="176"/>
      <c r="AE369" s="176"/>
      <c r="AF369" s="176"/>
      <c r="AG369" s="176"/>
      <c r="AH369" s="176"/>
      <c r="AI369" s="163"/>
      <c r="AJ369" s="163">
        <v>2</v>
      </c>
      <c r="AK369" s="163"/>
      <c r="AM369" s="137">
        <f t="shared" si="183"/>
        <v>21</v>
      </c>
      <c r="AN369" s="137">
        <f t="shared" si="183"/>
        <v>0</v>
      </c>
      <c r="AO369" s="137">
        <f t="shared" si="184"/>
        <v>0</v>
      </c>
      <c r="AP369" s="137">
        <f t="shared" si="184"/>
        <v>0</v>
      </c>
      <c r="AQ369" s="137">
        <v>2</v>
      </c>
      <c r="AR369" s="47"/>
    </row>
    <row r="370" spans="1:44" s="14" customFormat="1" ht="12.75" customHeight="1">
      <c r="A370" s="178" t="s">
        <v>125</v>
      </c>
      <c r="B370" s="210"/>
      <c r="C370" s="211"/>
      <c r="D370" s="212"/>
      <c r="E370" s="154" t="s">
        <v>70</v>
      </c>
      <c r="F370" s="177">
        <v>37</v>
      </c>
      <c r="G370" s="156"/>
      <c r="H370" s="157"/>
      <c r="I370" s="157"/>
      <c r="J370" s="157"/>
      <c r="K370" s="156"/>
      <c r="L370" s="157"/>
      <c r="M370" s="156"/>
      <c r="N370" s="157"/>
      <c r="O370" s="156"/>
      <c r="P370" s="157"/>
      <c r="Q370" s="156"/>
      <c r="R370" s="157"/>
      <c r="S370" s="156"/>
      <c r="T370" s="157"/>
      <c r="U370" s="156"/>
      <c r="V370" s="157"/>
      <c r="W370" s="156"/>
      <c r="X370" s="157"/>
      <c r="Y370" s="156"/>
      <c r="Z370" s="157"/>
      <c r="AA370" s="156"/>
      <c r="AB370" s="157"/>
      <c r="AC370" s="157"/>
      <c r="AD370" s="157"/>
      <c r="AE370" s="157"/>
      <c r="AF370" s="157"/>
      <c r="AG370" s="157"/>
      <c r="AH370" s="157"/>
      <c r="AI370" s="156"/>
      <c r="AJ370" s="156"/>
      <c r="AK370" s="156"/>
      <c r="AM370" s="137">
        <f>SUM(M370,O370,Q370,S370,U370,W370,Y370,AA370,AC370,AE370,AG370)</f>
        <v>0</v>
      </c>
      <c r="AN370" s="137">
        <f>SUM(N370,P370,R370,T370,V370,X370,Z370,AB370,AD370,AF370,AH370)</f>
        <v>0</v>
      </c>
      <c r="AO370" s="137">
        <f>SUM(I370)</f>
        <v>0</v>
      </c>
      <c r="AP370" s="137">
        <f>SUM(J370)</f>
        <v>0</v>
      </c>
      <c r="AQ370" s="137">
        <v>37</v>
      </c>
      <c r="AR370" s="47"/>
    </row>
    <row r="371" spans="1:44" s="14" customFormat="1" ht="12.75" customHeight="1">
      <c r="A371" s="175"/>
      <c r="B371" s="210"/>
      <c r="C371" s="211"/>
      <c r="D371" s="212"/>
      <c r="E371" s="154" t="s">
        <v>69</v>
      </c>
      <c r="F371" s="155">
        <v>26</v>
      </c>
      <c r="G371" s="156"/>
      <c r="H371" s="157"/>
      <c r="I371" s="157"/>
      <c r="J371" s="157"/>
      <c r="K371" s="156"/>
      <c r="L371" s="157"/>
      <c r="M371" s="156"/>
      <c r="N371" s="157"/>
      <c r="O371" s="156"/>
      <c r="P371" s="157"/>
      <c r="Q371" s="156"/>
      <c r="R371" s="157"/>
      <c r="S371" s="156"/>
      <c r="T371" s="157"/>
      <c r="U371" s="156"/>
      <c r="V371" s="157"/>
      <c r="W371" s="156"/>
      <c r="X371" s="157"/>
      <c r="Y371" s="156"/>
      <c r="Z371" s="157"/>
      <c r="AA371" s="156"/>
      <c r="AB371" s="157"/>
      <c r="AC371" s="157"/>
      <c r="AD371" s="157"/>
      <c r="AE371" s="157"/>
      <c r="AF371" s="157"/>
      <c r="AG371" s="157"/>
      <c r="AH371" s="157"/>
      <c r="AI371" s="156"/>
      <c r="AJ371" s="156"/>
      <c r="AK371" s="156"/>
      <c r="AM371" s="137">
        <f>SUM(M371,O371,Q371,S371,U371,W371,Y371,AA371,AC371,AE371,AG371)</f>
        <v>0</v>
      </c>
      <c r="AN371" s="137">
        <f>SUM(N371,P371,R371,T371,V371,X371,Z371,AB371,AD371,AF371,AH371)</f>
        <v>0</v>
      </c>
      <c r="AO371" s="137">
        <f>SUM(I371)</f>
        <v>0</v>
      </c>
      <c r="AP371" s="137">
        <f>SUM(J371)</f>
        <v>0</v>
      </c>
      <c r="AQ371" s="137">
        <v>26</v>
      </c>
      <c r="AR371" s="47"/>
    </row>
    <row r="372" spans="1:44" s="14" customFormat="1" ht="12.75" customHeight="1">
      <c r="A372" s="20"/>
      <c r="B372" s="172"/>
      <c r="C372" s="174"/>
      <c r="D372" s="174"/>
      <c r="E372" s="35"/>
      <c r="F372" s="36">
        <f>SUM(F365:F371)</f>
        <v>191</v>
      </c>
      <c r="G372" s="36">
        <f aca="true" t="shared" si="185" ref="G372:AK372">SUM(G365:G371)</f>
        <v>121</v>
      </c>
      <c r="H372" s="36">
        <f t="shared" si="185"/>
        <v>15</v>
      </c>
      <c r="I372" s="36">
        <f t="shared" si="185"/>
        <v>0</v>
      </c>
      <c r="J372" s="36">
        <f t="shared" si="185"/>
        <v>0</v>
      </c>
      <c r="K372" s="36">
        <f t="shared" si="185"/>
        <v>121</v>
      </c>
      <c r="L372" s="36">
        <f t="shared" si="185"/>
        <v>15</v>
      </c>
      <c r="M372" s="36">
        <f t="shared" si="185"/>
        <v>0</v>
      </c>
      <c r="N372" s="36">
        <f t="shared" si="185"/>
        <v>0</v>
      </c>
      <c r="O372" s="36">
        <f t="shared" si="185"/>
        <v>24</v>
      </c>
      <c r="P372" s="36">
        <f t="shared" si="185"/>
        <v>0</v>
      </c>
      <c r="Q372" s="36">
        <f t="shared" si="185"/>
        <v>4</v>
      </c>
      <c r="R372" s="36">
        <f t="shared" si="185"/>
        <v>0</v>
      </c>
      <c r="S372" s="36">
        <f t="shared" si="185"/>
        <v>24</v>
      </c>
      <c r="T372" s="36">
        <f t="shared" si="185"/>
        <v>14</v>
      </c>
      <c r="U372" s="36">
        <f t="shared" si="185"/>
        <v>40</v>
      </c>
      <c r="V372" s="36">
        <f t="shared" si="185"/>
        <v>0</v>
      </c>
      <c r="W372" s="36">
        <f t="shared" si="185"/>
        <v>0</v>
      </c>
      <c r="X372" s="36">
        <f t="shared" si="185"/>
        <v>0</v>
      </c>
      <c r="Y372" s="36">
        <f t="shared" si="185"/>
        <v>0</v>
      </c>
      <c r="Z372" s="36">
        <f t="shared" si="185"/>
        <v>0</v>
      </c>
      <c r="AA372" s="36">
        <f t="shared" si="185"/>
        <v>29</v>
      </c>
      <c r="AB372" s="36">
        <f t="shared" si="185"/>
        <v>1</v>
      </c>
      <c r="AC372" s="36">
        <f t="shared" si="185"/>
        <v>0</v>
      </c>
      <c r="AD372" s="36">
        <f t="shared" si="185"/>
        <v>0</v>
      </c>
      <c r="AE372" s="36">
        <f t="shared" si="185"/>
        <v>0</v>
      </c>
      <c r="AF372" s="36">
        <f t="shared" si="185"/>
        <v>0</v>
      </c>
      <c r="AG372" s="36">
        <f t="shared" si="185"/>
        <v>0</v>
      </c>
      <c r="AH372" s="36">
        <f t="shared" si="185"/>
        <v>0</v>
      </c>
      <c r="AI372" s="36">
        <f t="shared" si="185"/>
        <v>92</v>
      </c>
      <c r="AJ372" s="36">
        <f t="shared" si="185"/>
        <v>57</v>
      </c>
      <c r="AK372" s="36">
        <f t="shared" si="185"/>
        <v>3</v>
      </c>
      <c r="AM372" s="21">
        <f>SUM(AM365:AM371)</f>
        <v>121</v>
      </c>
      <c r="AN372" s="21">
        <f>SUM(AN365:AN371)</f>
        <v>15</v>
      </c>
      <c r="AO372" s="21">
        <f>SUM(AO365:AO371)</f>
        <v>0</v>
      </c>
      <c r="AP372" s="21">
        <f>SUM(AP365:AP371)</f>
        <v>0</v>
      </c>
      <c r="AQ372" s="21">
        <f>SUM(AQ365:AQ371)</f>
        <v>70</v>
      </c>
      <c r="AR372" s="140">
        <f>SUM(AM372,AQ372)</f>
        <v>191</v>
      </c>
    </row>
    <row r="373" spans="1:44" s="14" customFormat="1" ht="12.75" customHeight="1" hidden="1">
      <c r="A373" s="56"/>
      <c r="B373" s="209"/>
      <c r="C373" s="193"/>
      <c r="D373" s="202"/>
      <c r="E373" s="22"/>
      <c r="F373" s="27"/>
      <c r="G373" s="27"/>
      <c r="H373" s="74"/>
      <c r="I373" s="74"/>
      <c r="J373" s="74"/>
      <c r="K373" s="27"/>
      <c r="L373" s="74"/>
      <c r="M373" s="27"/>
      <c r="N373" s="74"/>
      <c r="O373" s="27"/>
      <c r="P373" s="74"/>
      <c r="Q373" s="27"/>
      <c r="R373" s="74"/>
      <c r="S373" s="27"/>
      <c r="T373" s="74"/>
      <c r="U373" s="27"/>
      <c r="V373" s="74"/>
      <c r="W373" s="27"/>
      <c r="X373" s="74"/>
      <c r="Y373" s="27"/>
      <c r="Z373" s="74"/>
      <c r="AA373" s="27"/>
      <c r="AB373" s="74"/>
      <c r="AC373" s="74"/>
      <c r="AD373" s="74"/>
      <c r="AE373" s="74"/>
      <c r="AF373" s="74"/>
      <c r="AG373" s="74"/>
      <c r="AH373" s="74"/>
      <c r="AI373" s="27"/>
      <c r="AJ373" s="27"/>
      <c r="AK373" s="27"/>
      <c r="AM373" s="137">
        <f aca="true" t="shared" si="186" ref="AM373:AN376">SUM(M373,O373,Q373,S373,U373,W373,Y373,AA373,AC373,AE373,AG373)</f>
        <v>0</v>
      </c>
      <c r="AN373" s="137">
        <f t="shared" si="186"/>
        <v>0</v>
      </c>
      <c r="AO373" s="137">
        <f aca="true" t="shared" si="187" ref="AO373:AP376">SUM(I373)</f>
        <v>0</v>
      </c>
      <c r="AP373" s="137">
        <f t="shared" si="187"/>
        <v>0</v>
      </c>
      <c r="AQ373" s="137"/>
      <c r="AR373" s="47"/>
    </row>
    <row r="374" spans="1:44" s="14" customFormat="1" ht="12.75" customHeight="1" hidden="1">
      <c r="A374" s="56"/>
      <c r="B374" s="199"/>
      <c r="C374" s="204"/>
      <c r="D374" s="206"/>
      <c r="E374" s="22"/>
      <c r="F374" s="27"/>
      <c r="G374" s="27"/>
      <c r="H374" s="74"/>
      <c r="I374" s="74"/>
      <c r="J374" s="74"/>
      <c r="K374" s="27"/>
      <c r="L374" s="74"/>
      <c r="M374" s="27"/>
      <c r="N374" s="74"/>
      <c r="O374" s="27"/>
      <c r="P374" s="74"/>
      <c r="Q374" s="27"/>
      <c r="R374" s="74"/>
      <c r="S374" s="27"/>
      <c r="T374" s="74"/>
      <c r="U374" s="27"/>
      <c r="V374" s="74"/>
      <c r="W374" s="27"/>
      <c r="X374" s="74"/>
      <c r="Y374" s="27"/>
      <c r="Z374" s="74"/>
      <c r="AA374" s="27"/>
      <c r="AB374" s="74"/>
      <c r="AC374" s="74"/>
      <c r="AD374" s="74"/>
      <c r="AE374" s="74"/>
      <c r="AF374" s="74"/>
      <c r="AG374" s="74"/>
      <c r="AH374" s="74"/>
      <c r="AI374" s="27"/>
      <c r="AJ374" s="27"/>
      <c r="AK374" s="27"/>
      <c r="AM374" s="137">
        <f t="shared" si="186"/>
        <v>0</v>
      </c>
      <c r="AN374" s="137">
        <f t="shared" si="186"/>
        <v>0</v>
      </c>
      <c r="AO374" s="137">
        <f t="shared" si="187"/>
        <v>0</v>
      </c>
      <c r="AP374" s="137">
        <f t="shared" si="187"/>
        <v>0</v>
      </c>
      <c r="AQ374" s="137"/>
      <c r="AR374" s="47"/>
    </row>
    <row r="375" spans="1:44" s="14" customFormat="1" ht="12.75" customHeight="1" hidden="1">
      <c r="A375" s="56"/>
      <c r="B375" s="199"/>
      <c r="C375" s="204"/>
      <c r="D375" s="206"/>
      <c r="E375" s="22"/>
      <c r="F375" s="27"/>
      <c r="G375" s="27"/>
      <c r="H375" s="74"/>
      <c r="I375" s="74"/>
      <c r="J375" s="74"/>
      <c r="K375" s="27"/>
      <c r="L375" s="74"/>
      <c r="M375" s="27"/>
      <c r="N375" s="74"/>
      <c r="O375" s="27"/>
      <c r="P375" s="74"/>
      <c r="Q375" s="27"/>
      <c r="R375" s="74"/>
      <c r="S375" s="27"/>
      <c r="T375" s="74"/>
      <c r="U375" s="27"/>
      <c r="V375" s="74"/>
      <c r="W375" s="27"/>
      <c r="X375" s="74"/>
      <c r="Y375" s="27"/>
      <c r="Z375" s="74"/>
      <c r="AA375" s="27"/>
      <c r="AB375" s="74"/>
      <c r="AC375" s="74"/>
      <c r="AD375" s="74"/>
      <c r="AE375" s="74"/>
      <c r="AF375" s="74"/>
      <c r="AG375" s="74"/>
      <c r="AH375" s="74"/>
      <c r="AI375" s="27"/>
      <c r="AJ375" s="27"/>
      <c r="AK375" s="27"/>
      <c r="AM375" s="137">
        <f t="shared" si="186"/>
        <v>0</v>
      </c>
      <c r="AN375" s="137">
        <f t="shared" si="186"/>
        <v>0</v>
      </c>
      <c r="AO375" s="137">
        <f t="shared" si="187"/>
        <v>0</v>
      </c>
      <c r="AP375" s="137">
        <f t="shared" si="187"/>
        <v>0</v>
      </c>
      <c r="AQ375" s="137"/>
      <c r="AR375" s="47"/>
    </row>
    <row r="376" spans="1:44" s="14" customFormat="1" ht="12.75" customHeight="1" hidden="1">
      <c r="A376" s="56"/>
      <c r="B376" s="199"/>
      <c r="C376" s="204"/>
      <c r="D376" s="206"/>
      <c r="E376" s="22"/>
      <c r="F376" s="27"/>
      <c r="G376" s="27"/>
      <c r="H376" s="74"/>
      <c r="I376" s="74"/>
      <c r="J376" s="74"/>
      <c r="K376" s="27"/>
      <c r="L376" s="74"/>
      <c r="M376" s="27"/>
      <c r="N376" s="74"/>
      <c r="O376" s="27"/>
      <c r="P376" s="74"/>
      <c r="Q376" s="27"/>
      <c r="R376" s="74"/>
      <c r="S376" s="27"/>
      <c r="T376" s="74"/>
      <c r="U376" s="27"/>
      <c r="V376" s="74"/>
      <c r="W376" s="27"/>
      <c r="X376" s="74"/>
      <c r="Y376" s="27"/>
      <c r="Z376" s="74"/>
      <c r="AA376" s="27"/>
      <c r="AB376" s="74"/>
      <c r="AC376" s="74"/>
      <c r="AD376" s="74"/>
      <c r="AE376" s="74"/>
      <c r="AF376" s="74"/>
      <c r="AG376" s="74"/>
      <c r="AH376" s="74"/>
      <c r="AI376" s="27"/>
      <c r="AJ376" s="27"/>
      <c r="AK376" s="27"/>
      <c r="AM376" s="137">
        <f t="shared" si="186"/>
        <v>0</v>
      </c>
      <c r="AN376" s="137">
        <f t="shared" si="186"/>
        <v>0</v>
      </c>
      <c r="AO376" s="137">
        <f t="shared" si="187"/>
        <v>0</v>
      </c>
      <c r="AP376" s="137">
        <f t="shared" si="187"/>
        <v>0</v>
      </c>
      <c r="AQ376" s="137"/>
      <c r="AR376" s="47"/>
    </row>
    <row r="377" spans="1:44" s="14" customFormat="1" ht="12.75" customHeight="1" hidden="1">
      <c r="A377" s="20"/>
      <c r="B377" s="7"/>
      <c r="C377" s="8"/>
      <c r="D377" s="8"/>
      <c r="E377" s="35"/>
      <c r="F377" s="36">
        <f>SUM(F373:F376)</f>
        <v>0</v>
      </c>
      <c r="G377" s="36">
        <f aca="true" t="shared" si="188" ref="G377:AK377">SUM(G373:G376)</f>
        <v>0</v>
      </c>
      <c r="H377" s="36">
        <f t="shared" si="188"/>
        <v>0</v>
      </c>
      <c r="I377" s="36">
        <f t="shared" si="188"/>
        <v>0</v>
      </c>
      <c r="J377" s="36">
        <f t="shared" si="188"/>
        <v>0</v>
      </c>
      <c r="K377" s="36">
        <f t="shared" si="188"/>
        <v>0</v>
      </c>
      <c r="L377" s="36">
        <f t="shared" si="188"/>
        <v>0</v>
      </c>
      <c r="M377" s="36">
        <f t="shared" si="188"/>
        <v>0</v>
      </c>
      <c r="N377" s="36">
        <f t="shared" si="188"/>
        <v>0</v>
      </c>
      <c r="O377" s="36">
        <f t="shared" si="188"/>
        <v>0</v>
      </c>
      <c r="P377" s="36">
        <f t="shared" si="188"/>
        <v>0</v>
      </c>
      <c r="Q377" s="36">
        <f t="shared" si="188"/>
        <v>0</v>
      </c>
      <c r="R377" s="36">
        <f t="shared" si="188"/>
        <v>0</v>
      </c>
      <c r="S377" s="36">
        <f t="shared" si="188"/>
        <v>0</v>
      </c>
      <c r="T377" s="36">
        <f t="shared" si="188"/>
        <v>0</v>
      </c>
      <c r="U377" s="36">
        <f t="shared" si="188"/>
        <v>0</v>
      </c>
      <c r="V377" s="36">
        <f t="shared" si="188"/>
        <v>0</v>
      </c>
      <c r="W377" s="36">
        <f t="shared" si="188"/>
        <v>0</v>
      </c>
      <c r="X377" s="36">
        <f t="shared" si="188"/>
        <v>0</v>
      </c>
      <c r="Y377" s="36">
        <f t="shared" si="188"/>
        <v>0</v>
      </c>
      <c r="Z377" s="36">
        <f t="shared" si="188"/>
        <v>0</v>
      </c>
      <c r="AA377" s="36">
        <f t="shared" si="188"/>
        <v>0</v>
      </c>
      <c r="AB377" s="36">
        <f t="shared" si="188"/>
        <v>0</v>
      </c>
      <c r="AC377" s="36">
        <f t="shared" si="188"/>
        <v>0</v>
      </c>
      <c r="AD377" s="36">
        <f t="shared" si="188"/>
        <v>0</v>
      </c>
      <c r="AE377" s="36">
        <f t="shared" si="188"/>
        <v>0</v>
      </c>
      <c r="AF377" s="36">
        <f t="shared" si="188"/>
        <v>0</v>
      </c>
      <c r="AG377" s="36">
        <f t="shared" si="188"/>
        <v>0</v>
      </c>
      <c r="AH377" s="36">
        <f t="shared" si="188"/>
        <v>0</v>
      </c>
      <c r="AI377" s="36">
        <f t="shared" si="188"/>
        <v>0</v>
      </c>
      <c r="AJ377" s="36">
        <f t="shared" si="188"/>
        <v>0</v>
      </c>
      <c r="AK377" s="36">
        <f t="shared" si="188"/>
        <v>0</v>
      </c>
      <c r="AM377" s="21">
        <f>SUM(AM373:AM376)</f>
        <v>0</v>
      </c>
      <c r="AN377" s="21">
        <f>SUM(AN373:AN376)</f>
        <v>0</v>
      </c>
      <c r="AO377" s="21">
        <f>SUM(AO373:AO376)</f>
        <v>0</v>
      </c>
      <c r="AP377" s="21">
        <f>SUM(AP373:AP376)</f>
        <v>0</v>
      </c>
      <c r="AQ377" s="21">
        <f>SUM(AQ373:AQ376)</f>
        <v>0</v>
      </c>
      <c r="AR377" s="140">
        <f>SUM(AM377,AQ377)</f>
        <v>0</v>
      </c>
    </row>
    <row r="378" spans="1:44" s="14" customFormat="1" ht="12.75" customHeight="1" hidden="1">
      <c r="A378" s="56"/>
      <c r="B378" s="209"/>
      <c r="C378" s="193"/>
      <c r="D378" s="202"/>
      <c r="E378" s="22"/>
      <c r="F378" s="27"/>
      <c r="G378" s="27"/>
      <c r="H378" s="74"/>
      <c r="I378" s="74"/>
      <c r="J378" s="74"/>
      <c r="K378" s="27"/>
      <c r="L378" s="74"/>
      <c r="M378" s="27"/>
      <c r="N378" s="74"/>
      <c r="O378" s="27"/>
      <c r="P378" s="74"/>
      <c r="Q378" s="27"/>
      <c r="R378" s="74"/>
      <c r="S378" s="27"/>
      <c r="T378" s="74"/>
      <c r="U378" s="27"/>
      <c r="V378" s="74"/>
      <c r="W378" s="27"/>
      <c r="X378" s="74"/>
      <c r="Y378" s="27"/>
      <c r="Z378" s="74"/>
      <c r="AA378" s="27"/>
      <c r="AB378" s="74"/>
      <c r="AC378" s="74"/>
      <c r="AD378" s="74"/>
      <c r="AE378" s="74"/>
      <c r="AF378" s="74"/>
      <c r="AG378" s="74"/>
      <c r="AH378" s="74"/>
      <c r="AI378" s="27"/>
      <c r="AJ378" s="27"/>
      <c r="AK378" s="27"/>
      <c r="AM378" s="137">
        <f aca="true" t="shared" si="189" ref="AM378:AN382">SUM(M378,O378,Q378,S378,U378,W378,Y378,AA378,AC378,AE378,AG378)</f>
        <v>0</v>
      </c>
      <c r="AN378" s="137">
        <f t="shared" si="189"/>
        <v>0</v>
      </c>
      <c r="AO378" s="137">
        <f aca="true" t="shared" si="190" ref="AO378:AP382">SUM(I378)</f>
        <v>0</v>
      </c>
      <c r="AP378" s="137">
        <f t="shared" si="190"/>
        <v>0</v>
      </c>
      <c r="AQ378" s="137"/>
      <c r="AR378" s="47"/>
    </row>
    <row r="379" spans="1:44" s="14" customFormat="1" ht="12.75" customHeight="1" hidden="1">
      <c r="A379" s="56"/>
      <c r="B379" s="199"/>
      <c r="C379" s="204"/>
      <c r="D379" s="206"/>
      <c r="E379" s="22"/>
      <c r="F379" s="27"/>
      <c r="G379" s="27"/>
      <c r="H379" s="74"/>
      <c r="I379" s="74"/>
      <c r="J379" s="74"/>
      <c r="K379" s="27"/>
      <c r="L379" s="74"/>
      <c r="M379" s="27"/>
      <c r="N379" s="74"/>
      <c r="O379" s="27"/>
      <c r="P379" s="74"/>
      <c r="Q379" s="27"/>
      <c r="R379" s="74"/>
      <c r="S379" s="27"/>
      <c r="T379" s="74"/>
      <c r="U379" s="27"/>
      <c r="V379" s="74"/>
      <c r="W379" s="27"/>
      <c r="X379" s="74"/>
      <c r="Y379" s="27"/>
      <c r="Z379" s="74"/>
      <c r="AA379" s="27"/>
      <c r="AB379" s="74"/>
      <c r="AC379" s="74"/>
      <c r="AD379" s="74"/>
      <c r="AE379" s="74"/>
      <c r="AF379" s="74"/>
      <c r="AG379" s="74"/>
      <c r="AH379" s="74"/>
      <c r="AI379" s="27"/>
      <c r="AJ379" s="27"/>
      <c r="AK379" s="27"/>
      <c r="AM379" s="137">
        <f t="shared" si="189"/>
        <v>0</v>
      </c>
      <c r="AN379" s="137">
        <f t="shared" si="189"/>
        <v>0</v>
      </c>
      <c r="AO379" s="137">
        <f t="shared" si="190"/>
        <v>0</v>
      </c>
      <c r="AP379" s="137">
        <f t="shared" si="190"/>
        <v>0</v>
      </c>
      <c r="AQ379" s="137"/>
      <c r="AR379" s="47"/>
    </row>
    <row r="380" spans="1:44" s="14" customFormat="1" ht="12.75" customHeight="1" hidden="1">
      <c r="A380" s="56"/>
      <c r="B380" s="199"/>
      <c r="C380" s="204"/>
      <c r="D380" s="206"/>
      <c r="E380" s="22"/>
      <c r="F380" s="27"/>
      <c r="G380" s="27"/>
      <c r="H380" s="74"/>
      <c r="I380" s="74"/>
      <c r="J380" s="74"/>
      <c r="K380" s="27"/>
      <c r="L380" s="74"/>
      <c r="M380" s="27"/>
      <c r="N380" s="74"/>
      <c r="O380" s="27"/>
      <c r="P380" s="74"/>
      <c r="Q380" s="27"/>
      <c r="R380" s="74"/>
      <c r="S380" s="27"/>
      <c r="T380" s="74"/>
      <c r="U380" s="27"/>
      <c r="V380" s="74"/>
      <c r="W380" s="27"/>
      <c r="X380" s="74"/>
      <c r="Y380" s="27"/>
      <c r="Z380" s="74"/>
      <c r="AA380" s="27"/>
      <c r="AB380" s="74"/>
      <c r="AC380" s="74"/>
      <c r="AD380" s="74"/>
      <c r="AE380" s="74"/>
      <c r="AF380" s="74"/>
      <c r="AG380" s="74"/>
      <c r="AH380" s="74"/>
      <c r="AI380" s="27"/>
      <c r="AJ380" s="27"/>
      <c r="AK380" s="27"/>
      <c r="AM380" s="137">
        <f t="shared" si="189"/>
        <v>0</v>
      </c>
      <c r="AN380" s="137">
        <f t="shared" si="189"/>
        <v>0</v>
      </c>
      <c r="AO380" s="137">
        <f t="shared" si="190"/>
        <v>0</v>
      </c>
      <c r="AP380" s="137">
        <f t="shared" si="190"/>
        <v>0</v>
      </c>
      <c r="AQ380" s="137"/>
      <c r="AR380" s="47"/>
    </row>
    <row r="381" spans="1:44" s="14" customFormat="1" ht="12.75" customHeight="1" hidden="1">
      <c r="A381" s="56"/>
      <c r="B381" s="199"/>
      <c r="C381" s="204"/>
      <c r="D381" s="206"/>
      <c r="E381" s="22"/>
      <c r="F381" s="27"/>
      <c r="G381" s="27"/>
      <c r="H381" s="74"/>
      <c r="I381" s="74"/>
      <c r="J381" s="74"/>
      <c r="K381" s="27"/>
      <c r="L381" s="74"/>
      <c r="M381" s="27"/>
      <c r="N381" s="74"/>
      <c r="O381" s="27"/>
      <c r="P381" s="74"/>
      <c r="Q381" s="27"/>
      <c r="R381" s="74"/>
      <c r="S381" s="27"/>
      <c r="T381" s="74"/>
      <c r="U381" s="27"/>
      <c r="V381" s="74"/>
      <c r="W381" s="27"/>
      <c r="X381" s="74"/>
      <c r="Y381" s="27"/>
      <c r="Z381" s="74"/>
      <c r="AA381" s="27"/>
      <c r="AB381" s="74"/>
      <c r="AC381" s="74"/>
      <c r="AD381" s="74"/>
      <c r="AE381" s="74"/>
      <c r="AF381" s="74"/>
      <c r="AG381" s="74"/>
      <c r="AH381" s="74"/>
      <c r="AI381" s="27"/>
      <c r="AJ381" s="27"/>
      <c r="AK381" s="27"/>
      <c r="AM381" s="137">
        <f t="shared" si="189"/>
        <v>0</v>
      </c>
      <c r="AN381" s="137">
        <f t="shared" si="189"/>
        <v>0</v>
      </c>
      <c r="AO381" s="137">
        <f t="shared" si="190"/>
        <v>0</v>
      </c>
      <c r="AP381" s="137">
        <f t="shared" si="190"/>
        <v>0</v>
      </c>
      <c r="AQ381" s="137"/>
      <c r="AR381" s="47"/>
    </row>
    <row r="382" spans="1:44" s="14" customFormat="1" ht="12.75" customHeight="1" hidden="1">
      <c r="A382" s="56"/>
      <c r="B382" s="200"/>
      <c r="C382" s="205"/>
      <c r="D382" s="207"/>
      <c r="E382" s="22"/>
      <c r="F382" s="27"/>
      <c r="G382" s="27"/>
      <c r="H382" s="74"/>
      <c r="I382" s="74"/>
      <c r="J382" s="74"/>
      <c r="K382" s="27"/>
      <c r="L382" s="74"/>
      <c r="M382" s="27"/>
      <c r="N382" s="74"/>
      <c r="O382" s="27"/>
      <c r="P382" s="74"/>
      <c r="Q382" s="27"/>
      <c r="R382" s="74"/>
      <c r="S382" s="27"/>
      <c r="T382" s="74"/>
      <c r="U382" s="27"/>
      <c r="V382" s="74"/>
      <c r="W382" s="27"/>
      <c r="X382" s="74"/>
      <c r="Y382" s="27"/>
      <c r="Z382" s="74"/>
      <c r="AA382" s="27"/>
      <c r="AB382" s="74"/>
      <c r="AC382" s="74"/>
      <c r="AD382" s="74"/>
      <c r="AE382" s="74"/>
      <c r="AF382" s="74"/>
      <c r="AG382" s="74"/>
      <c r="AH382" s="74"/>
      <c r="AI382" s="27"/>
      <c r="AJ382" s="27"/>
      <c r="AK382" s="27"/>
      <c r="AM382" s="137">
        <f t="shared" si="189"/>
        <v>0</v>
      </c>
      <c r="AN382" s="137">
        <f t="shared" si="189"/>
        <v>0</v>
      </c>
      <c r="AO382" s="137">
        <f t="shared" si="190"/>
        <v>0</v>
      </c>
      <c r="AP382" s="137">
        <f t="shared" si="190"/>
        <v>0</v>
      </c>
      <c r="AQ382" s="137"/>
      <c r="AR382" s="47"/>
    </row>
    <row r="383" spans="1:44" s="14" customFormat="1" ht="15" hidden="1">
      <c r="A383" s="20"/>
      <c r="B383" s="7"/>
      <c r="C383" s="8"/>
      <c r="D383" s="8"/>
      <c r="E383" s="35"/>
      <c r="F383" s="36">
        <f>SUM(F378:F382)</f>
        <v>0</v>
      </c>
      <c r="G383" s="36">
        <f aca="true" t="shared" si="191" ref="G383:AK383">SUM(G378:G382)</f>
        <v>0</v>
      </c>
      <c r="H383" s="36">
        <f t="shared" si="191"/>
        <v>0</v>
      </c>
      <c r="I383" s="36">
        <f t="shared" si="191"/>
        <v>0</v>
      </c>
      <c r="J383" s="36">
        <f t="shared" si="191"/>
        <v>0</v>
      </c>
      <c r="K383" s="36">
        <f t="shared" si="191"/>
        <v>0</v>
      </c>
      <c r="L383" s="36">
        <f t="shared" si="191"/>
        <v>0</v>
      </c>
      <c r="M383" s="36">
        <f t="shared" si="191"/>
        <v>0</v>
      </c>
      <c r="N383" s="36">
        <f t="shared" si="191"/>
        <v>0</v>
      </c>
      <c r="O383" s="36">
        <f t="shared" si="191"/>
        <v>0</v>
      </c>
      <c r="P383" s="36">
        <f t="shared" si="191"/>
        <v>0</v>
      </c>
      <c r="Q383" s="36">
        <f t="shared" si="191"/>
        <v>0</v>
      </c>
      <c r="R383" s="36">
        <f t="shared" si="191"/>
        <v>0</v>
      </c>
      <c r="S383" s="36">
        <f t="shared" si="191"/>
        <v>0</v>
      </c>
      <c r="T383" s="36">
        <f t="shared" si="191"/>
        <v>0</v>
      </c>
      <c r="U383" s="36">
        <f t="shared" si="191"/>
        <v>0</v>
      </c>
      <c r="V383" s="36">
        <f t="shared" si="191"/>
        <v>0</v>
      </c>
      <c r="W383" s="36">
        <f t="shared" si="191"/>
        <v>0</v>
      </c>
      <c r="X383" s="36">
        <f t="shared" si="191"/>
        <v>0</v>
      </c>
      <c r="Y383" s="36">
        <f t="shared" si="191"/>
        <v>0</v>
      </c>
      <c r="Z383" s="36">
        <f t="shared" si="191"/>
        <v>0</v>
      </c>
      <c r="AA383" s="36">
        <f t="shared" si="191"/>
        <v>0</v>
      </c>
      <c r="AB383" s="36">
        <f t="shared" si="191"/>
        <v>0</v>
      </c>
      <c r="AC383" s="36">
        <f t="shared" si="191"/>
        <v>0</v>
      </c>
      <c r="AD383" s="36">
        <f t="shared" si="191"/>
        <v>0</v>
      </c>
      <c r="AE383" s="36">
        <f t="shared" si="191"/>
        <v>0</v>
      </c>
      <c r="AF383" s="36">
        <f t="shared" si="191"/>
        <v>0</v>
      </c>
      <c r="AG383" s="36">
        <f t="shared" si="191"/>
        <v>0</v>
      </c>
      <c r="AH383" s="36">
        <f t="shared" si="191"/>
        <v>0</v>
      </c>
      <c r="AI383" s="36">
        <f t="shared" si="191"/>
        <v>0</v>
      </c>
      <c r="AJ383" s="36">
        <f t="shared" si="191"/>
        <v>0</v>
      </c>
      <c r="AK383" s="36">
        <f t="shared" si="191"/>
        <v>0</v>
      </c>
      <c r="AM383" s="21">
        <f>SUM(AM378:AM382)</f>
        <v>0</v>
      </c>
      <c r="AN383" s="21">
        <f>SUM(AN378:AN382)</f>
        <v>0</v>
      </c>
      <c r="AO383" s="21">
        <f>SUM(AO378:AO382)</f>
        <v>0</v>
      </c>
      <c r="AP383" s="21">
        <f>SUM(AP378:AP382)</f>
        <v>0</v>
      </c>
      <c r="AQ383" s="21">
        <f>SUM(AQ378:AQ382)</f>
        <v>0</v>
      </c>
      <c r="AR383" s="140">
        <f>SUM(AM383,AQ383)</f>
        <v>0</v>
      </c>
    </row>
    <row r="384" spans="1:44" s="14" customFormat="1" ht="12.75" hidden="1">
      <c r="A384" s="56"/>
      <c r="B384" s="209"/>
      <c r="C384" s="193"/>
      <c r="D384" s="202"/>
      <c r="E384" s="22"/>
      <c r="F384" s="27"/>
      <c r="G384" s="27"/>
      <c r="H384" s="74"/>
      <c r="I384" s="74"/>
      <c r="J384" s="74"/>
      <c r="K384" s="27"/>
      <c r="L384" s="74"/>
      <c r="M384" s="27"/>
      <c r="N384" s="74"/>
      <c r="O384" s="27"/>
      <c r="P384" s="74"/>
      <c r="Q384" s="27"/>
      <c r="R384" s="74"/>
      <c r="S384" s="27"/>
      <c r="T384" s="74"/>
      <c r="U384" s="27"/>
      <c r="V384" s="74"/>
      <c r="W384" s="27"/>
      <c r="X384" s="74"/>
      <c r="Y384" s="27"/>
      <c r="Z384" s="74"/>
      <c r="AA384" s="27"/>
      <c r="AB384" s="74"/>
      <c r="AC384" s="74"/>
      <c r="AD384" s="74"/>
      <c r="AE384" s="74"/>
      <c r="AF384" s="74"/>
      <c r="AG384" s="74"/>
      <c r="AH384" s="74"/>
      <c r="AI384" s="27"/>
      <c r="AJ384" s="27"/>
      <c r="AK384" s="27"/>
      <c r="AM384" s="137">
        <f>SUM(M384,O384,Q384,S384,U384,W384,Y384,AA384,AC384,AE384,AG384)</f>
        <v>0</v>
      </c>
      <c r="AN384" s="137">
        <f>SUM(N384,P384,R384,T384,V384,X384,Z384,AB384,AD384,AF384,AH384)</f>
        <v>0</v>
      </c>
      <c r="AO384" s="137">
        <f>SUM(I384)</f>
        <v>0</v>
      </c>
      <c r="AP384" s="137">
        <f>SUM(J384)</f>
        <v>0</v>
      </c>
      <c r="AQ384" s="137"/>
      <c r="AR384" s="47"/>
    </row>
    <row r="385" spans="1:44" s="14" customFormat="1" ht="12.75" hidden="1">
      <c r="A385" s="56"/>
      <c r="B385" s="199"/>
      <c r="C385" s="204"/>
      <c r="D385" s="206"/>
      <c r="E385" s="22"/>
      <c r="F385" s="27"/>
      <c r="G385" s="27"/>
      <c r="H385" s="74"/>
      <c r="I385" s="74"/>
      <c r="J385" s="74"/>
      <c r="K385" s="27"/>
      <c r="L385" s="74"/>
      <c r="M385" s="27"/>
      <c r="N385" s="74"/>
      <c r="O385" s="27"/>
      <c r="P385" s="74"/>
      <c r="Q385" s="27"/>
      <c r="R385" s="74"/>
      <c r="S385" s="27"/>
      <c r="T385" s="74"/>
      <c r="U385" s="27"/>
      <c r="V385" s="74"/>
      <c r="W385" s="27"/>
      <c r="X385" s="74"/>
      <c r="Y385" s="27"/>
      <c r="Z385" s="74"/>
      <c r="AA385" s="27"/>
      <c r="AB385" s="74"/>
      <c r="AC385" s="74"/>
      <c r="AD385" s="74"/>
      <c r="AE385" s="74"/>
      <c r="AF385" s="74"/>
      <c r="AG385" s="74"/>
      <c r="AH385" s="74"/>
      <c r="AI385" s="27"/>
      <c r="AJ385" s="27"/>
      <c r="AK385" s="27"/>
      <c r="AM385" s="137">
        <f>SUM(M385,O385,Q385,S385,U385,W385,Y385,AA385,AC385,AE385,AG385)</f>
        <v>0</v>
      </c>
      <c r="AN385" s="137">
        <f>SUM(N385,P385,R385,T385,V385,X385,Z385,AB385,AD385,AF385,AH385)</f>
        <v>0</v>
      </c>
      <c r="AO385" s="137">
        <f>SUM(I385)</f>
        <v>0</v>
      </c>
      <c r="AP385" s="137">
        <f>SUM(J385)</f>
        <v>0</v>
      </c>
      <c r="AQ385" s="137"/>
      <c r="AR385" s="47"/>
    </row>
    <row r="386" spans="1:44" s="14" customFormat="1" ht="15" hidden="1">
      <c r="A386" s="20"/>
      <c r="B386" s="7"/>
      <c r="C386" s="8"/>
      <c r="D386" s="8"/>
      <c r="E386" s="35"/>
      <c r="F386" s="36">
        <f>SUM(F384:F385)</f>
        <v>0</v>
      </c>
      <c r="G386" s="36">
        <f aca="true" t="shared" si="192" ref="G386:AK386">SUM(G384:G385)</f>
        <v>0</v>
      </c>
      <c r="H386" s="36">
        <f t="shared" si="192"/>
        <v>0</v>
      </c>
      <c r="I386" s="36">
        <f t="shared" si="192"/>
        <v>0</v>
      </c>
      <c r="J386" s="36">
        <f t="shared" si="192"/>
        <v>0</v>
      </c>
      <c r="K386" s="36">
        <f t="shared" si="192"/>
        <v>0</v>
      </c>
      <c r="L386" s="36">
        <f t="shared" si="192"/>
        <v>0</v>
      </c>
      <c r="M386" s="36">
        <f t="shared" si="192"/>
        <v>0</v>
      </c>
      <c r="N386" s="36">
        <f t="shared" si="192"/>
        <v>0</v>
      </c>
      <c r="O386" s="36">
        <f t="shared" si="192"/>
        <v>0</v>
      </c>
      <c r="P386" s="36">
        <f t="shared" si="192"/>
        <v>0</v>
      </c>
      <c r="Q386" s="36">
        <f t="shared" si="192"/>
        <v>0</v>
      </c>
      <c r="R386" s="36">
        <f t="shared" si="192"/>
        <v>0</v>
      </c>
      <c r="S386" s="36">
        <f t="shared" si="192"/>
        <v>0</v>
      </c>
      <c r="T386" s="36">
        <f t="shared" si="192"/>
        <v>0</v>
      </c>
      <c r="U386" s="36">
        <f t="shared" si="192"/>
        <v>0</v>
      </c>
      <c r="V386" s="36">
        <f t="shared" si="192"/>
        <v>0</v>
      </c>
      <c r="W386" s="36">
        <f t="shared" si="192"/>
        <v>0</v>
      </c>
      <c r="X386" s="36">
        <f t="shared" si="192"/>
        <v>0</v>
      </c>
      <c r="Y386" s="36">
        <f t="shared" si="192"/>
        <v>0</v>
      </c>
      <c r="Z386" s="36">
        <f t="shared" si="192"/>
        <v>0</v>
      </c>
      <c r="AA386" s="36">
        <f t="shared" si="192"/>
        <v>0</v>
      </c>
      <c r="AB386" s="36">
        <f t="shared" si="192"/>
        <v>0</v>
      </c>
      <c r="AC386" s="36">
        <f t="shared" si="192"/>
        <v>0</v>
      </c>
      <c r="AD386" s="36">
        <f t="shared" si="192"/>
        <v>0</v>
      </c>
      <c r="AE386" s="36">
        <f t="shared" si="192"/>
        <v>0</v>
      </c>
      <c r="AF386" s="36">
        <f t="shared" si="192"/>
        <v>0</v>
      </c>
      <c r="AG386" s="36">
        <f t="shared" si="192"/>
        <v>0</v>
      </c>
      <c r="AH386" s="36">
        <f t="shared" si="192"/>
        <v>0</v>
      </c>
      <c r="AI386" s="36">
        <f t="shared" si="192"/>
        <v>0</v>
      </c>
      <c r="AJ386" s="36">
        <f t="shared" si="192"/>
        <v>0</v>
      </c>
      <c r="AK386" s="36">
        <f t="shared" si="192"/>
        <v>0</v>
      </c>
      <c r="AM386" s="21">
        <f>SUM(AM384:AM385)</f>
        <v>0</v>
      </c>
      <c r="AN386" s="21">
        <f>SUM(AN384:AN385)</f>
        <v>0</v>
      </c>
      <c r="AO386" s="21">
        <f>SUM(AO384:AO385)</f>
        <v>0</v>
      </c>
      <c r="AP386" s="21">
        <f>SUM(AP384:AP385)</f>
        <v>0</v>
      </c>
      <c r="AQ386" s="21">
        <f>SUM(AQ384:AQ385)</f>
        <v>0</v>
      </c>
      <c r="AR386" s="140">
        <f>SUM(AM386,AQ386)</f>
        <v>0</v>
      </c>
    </row>
    <row r="387" spans="1:44" s="14" customFormat="1" ht="12.75" hidden="1">
      <c r="A387" s="56"/>
      <c r="B387" s="209"/>
      <c r="C387" s="193"/>
      <c r="D387" s="202"/>
      <c r="E387" s="22"/>
      <c r="F387" s="27"/>
      <c r="G387" s="27"/>
      <c r="H387" s="74"/>
      <c r="I387" s="74"/>
      <c r="J387" s="74"/>
      <c r="K387" s="27"/>
      <c r="L387" s="74"/>
      <c r="M387" s="27"/>
      <c r="N387" s="74"/>
      <c r="O387" s="27"/>
      <c r="P387" s="74"/>
      <c r="Q387" s="27"/>
      <c r="R387" s="74"/>
      <c r="S387" s="27"/>
      <c r="T387" s="74"/>
      <c r="U387" s="27"/>
      <c r="V387" s="74"/>
      <c r="W387" s="27"/>
      <c r="X387" s="74"/>
      <c r="Y387" s="27"/>
      <c r="Z387" s="74"/>
      <c r="AA387" s="27"/>
      <c r="AB387" s="74"/>
      <c r="AC387" s="74"/>
      <c r="AD387" s="74"/>
      <c r="AE387" s="74"/>
      <c r="AF387" s="74"/>
      <c r="AG387" s="74"/>
      <c r="AH387" s="74"/>
      <c r="AI387" s="27"/>
      <c r="AJ387" s="27"/>
      <c r="AK387" s="27"/>
      <c r="AM387" s="137">
        <f aca="true" t="shared" si="193" ref="AM387:AN389">SUM(M387,O387,Q387,S387,U387,W387,Y387,AA387,AC387,AE387,AG387)</f>
        <v>0</v>
      </c>
      <c r="AN387" s="137">
        <f t="shared" si="193"/>
        <v>0</v>
      </c>
      <c r="AO387" s="137">
        <f aca="true" t="shared" si="194" ref="AO387:AP389">SUM(I387)</f>
        <v>0</v>
      </c>
      <c r="AP387" s="137">
        <f t="shared" si="194"/>
        <v>0</v>
      </c>
      <c r="AQ387" s="137"/>
      <c r="AR387" s="47"/>
    </row>
    <row r="388" spans="1:44" s="14" customFormat="1" ht="12.75" hidden="1">
      <c r="A388" s="56"/>
      <c r="B388" s="199"/>
      <c r="C388" s="204"/>
      <c r="D388" s="206"/>
      <c r="E388" s="22"/>
      <c r="F388" s="27"/>
      <c r="G388" s="27"/>
      <c r="H388" s="74"/>
      <c r="I388" s="74"/>
      <c r="J388" s="74"/>
      <c r="K388" s="27"/>
      <c r="L388" s="74"/>
      <c r="M388" s="27"/>
      <c r="N388" s="74"/>
      <c r="O388" s="27"/>
      <c r="P388" s="74"/>
      <c r="Q388" s="27"/>
      <c r="R388" s="74"/>
      <c r="S388" s="27"/>
      <c r="T388" s="74"/>
      <c r="U388" s="27"/>
      <c r="V388" s="74"/>
      <c r="W388" s="27"/>
      <c r="X388" s="74"/>
      <c r="Y388" s="27"/>
      <c r="Z388" s="74"/>
      <c r="AA388" s="27"/>
      <c r="AB388" s="74"/>
      <c r="AC388" s="74"/>
      <c r="AD388" s="74"/>
      <c r="AE388" s="74"/>
      <c r="AF388" s="74"/>
      <c r="AG388" s="74"/>
      <c r="AH388" s="74"/>
      <c r="AI388" s="27"/>
      <c r="AJ388" s="27"/>
      <c r="AK388" s="27"/>
      <c r="AM388" s="137">
        <f t="shared" si="193"/>
        <v>0</v>
      </c>
      <c r="AN388" s="137">
        <f t="shared" si="193"/>
        <v>0</v>
      </c>
      <c r="AO388" s="137">
        <f t="shared" si="194"/>
        <v>0</v>
      </c>
      <c r="AP388" s="137">
        <f t="shared" si="194"/>
        <v>0</v>
      </c>
      <c r="AQ388" s="137"/>
      <c r="AR388" s="47"/>
    </row>
    <row r="389" spans="1:44" s="14" customFormat="1" ht="12.75" customHeight="1" hidden="1">
      <c r="A389" s="56"/>
      <c r="B389" s="199"/>
      <c r="C389" s="204"/>
      <c r="D389" s="206"/>
      <c r="E389" s="22"/>
      <c r="F389" s="27"/>
      <c r="G389" s="27"/>
      <c r="H389" s="74"/>
      <c r="I389" s="74"/>
      <c r="J389" s="74"/>
      <c r="K389" s="27"/>
      <c r="L389" s="74"/>
      <c r="M389" s="27"/>
      <c r="N389" s="74"/>
      <c r="O389" s="27"/>
      <c r="P389" s="74"/>
      <c r="Q389" s="27"/>
      <c r="R389" s="74"/>
      <c r="S389" s="27"/>
      <c r="T389" s="74"/>
      <c r="U389" s="27"/>
      <c r="V389" s="74"/>
      <c r="W389" s="27"/>
      <c r="X389" s="74"/>
      <c r="Y389" s="27"/>
      <c r="Z389" s="74"/>
      <c r="AA389" s="27"/>
      <c r="AB389" s="74"/>
      <c r="AC389" s="74"/>
      <c r="AD389" s="74"/>
      <c r="AE389" s="74"/>
      <c r="AF389" s="74"/>
      <c r="AG389" s="74"/>
      <c r="AH389" s="74"/>
      <c r="AI389" s="27"/>
      <c r="AJ389" s="27"/>
      <c r="AK389" s="27"/>
      <c r="AM389" s="137">
        <f t="shared" si="193"/>
        <v>0</v>
      </c>
      <c r="AN389" s="137">
        <f t="shared" si="193"/>
        <v>0</v>
      </c>
      <c r="AO389" s="137">
        <f t="shared" si="194"/>
        <v>0</v>
      </c>
      <c r="AP389" s="137">
        <f t="shared" si="194"/>
        <v>0</v>
      </c>
      <c r="AQ389" s="137"/>
      <c r="AR389" s="47"/>
    </row>
    <row r="390" spans="1:44" s="14" customFormat="1" ht="12.75" customHeight="1" hidden="1">
      <c r="A390" s="20"/>
      <c r="B390" s="7"/>
      <c r="C390" s="8"/>
      <c r="D390" s="8"/>
      <c r="E390" s="35"/>
      <c r="F390" s="36">
        <f>SUM(F387:F389)</f>
        <v>0</v>
      </c>
      <c r="G390" s="36">
        <f aca="true" t="shared" si="195" ref="G390:AK390">SUM(G387:G389)</f>
        <v>0</v>
      </c>
      <c r="H390" s="36">
        <f t="shared" si="195"/>
        <v>0</v>
      </c>
      <c r="I390" s="36">
        <f t="shared" si="195"/>
        <v>0</v>
      </c>
      <c r="J390" s="36">
        <f t="shared" si="195"/>
        <v>0</v>
      </c>
      <c r="K390" s="36">
        <f t="shared" si="195"/>
        <v>0</v>
      </c>
      <c r="L390" s="36">
        <f t="shared" si="195"/>
        <v>0</v>
      </c>
      <c r="M390" s="36">
        <f t="shared" si="195"/>
        <v>0</v>
      </c>
      <c r="N390" s="36">
        <f t="shared" si="195"/>
        <v>0</v>
      </c>
      <c r="O390" s="36">
        <f t="shared" si="195"/>
        <v>0</v>
      </c>
      <c r="P390" s="36">
        <f t="shared" si="195"/>
        <v>0</v>
      </c>
      <c r="Q390" s="36">
        <f t="shared" si="195"/>
        <v>0</v>
      </c>
      <c r="R390" s="36">
        <f t="shared" si="195"/>
        <v>0</v>
      </c>
      <c r="S390" s="36">
        <f t="shared" si="195"/>
        <v>0</v>
      </c>
      <c r="T390" s="36">
        <f t="shared" si="195"/>
        <v>0</v>
      </c>
      <c r="U390" s="36">
        <f t="shared" si="195"/>
        <v>0</v>
      </c>
      <c r="V390" s="36">
        <f t="shared" si="195"/>
        <v>0</v>
      </c>
      <c r="W390" s="36">
        <f t="shared" si="195"/>
        <v>0</v>
      </c>
      <c r="X390" s="36">
        <f t="shared" si="195"/>
        <v>0</v>
      </c>
      <c r="Y390" s="36">
        <f t="shared" si="195"/>
        <v>0</v>
      </c>
      <c r="Z390" s="36">
        <f t="shared" si="195"/>
        <v>0</v>
      </c>
      <c r="AA390" s="36">
        <f t="shared" si="195"/>
        <v>0</v>
      </c>
      <c r="AB390" s="36">
        <f t="shared" si="195"/>
        <v>0</v>
      </c>
      <c r="AC390" s="36">
        <f t="shared" si="195"/>
        <v>0</v>
      </c>
      <c r="AD390" s="36">
        <f t="shared" si="195"/>
        <v>0</v>
      </c>
      <c r="AE390" s="36">
        <f t="shared" si="195"/>
        <v>0</v>
      </c>
      <c r="AF390" s="36">
        <f t="shared" si="195"/>
        <v>0</v>
      </c>
      <c r="AG390" s="36">
        <f t="shared" si="195"/>
        <v>0</v>
      </c>
      <c r="AH390" s="36">
        <f t="shared" si="195"/>
        <v>0</v>
      </c>
      <c r="AI390" s="36">
        <f t="shared" si="195"/>
        <v>0</v>
      </c>
      <c r="AJ390" s="36">
        <f t="shared" si="195"/>
        <v>0</v>
      </c>
      <c r="AK390" s="36">
        <f t="shared" si="195"/>
        <v>0</v>
      </c>
      <c r="AM390" s="21">
        <f>SUM(AM387:AM389)</f>
        <v>0</v>
      </c>
      <c r="AN390" s="21">
        <f>SUM(AN387:AN389)</f>
        <v>0</v>
      </c>
      <c r="AO390" s="21">
        <f>SUM(AO387:AO389)</f>
        <v>0</v>
      </c>
      <c r="AP390" s="21">
        <f>SUM(AP387:AP389)</f>
        <v>0</v>
      </c>
      <c r="AQ390" s="21">
        <f>SUM(AQ387:AQ389)</f>
        <v>0</v>
      </c>
      <c r="AR390" s="140">
        <f>SUM(AM390,AQ390)</f>
        <v>0</v>
      </c>
    </row>
    <row r="391" spans="1:44" s="14" customFormat="1" ht="12.75" customHeight="1" hidden="1">
      <c r="A391" s="56"/>
      <c r="B391" s="209"/>
      <c r="C391" s="193"/>
      <c r="D391" s="202"/>
      <c r="E391" s="3"/>
      <c r="F391" s="27"/>
      <c r="G391" s="27"/>
      <c r="H391" s="81"/>
      <c r="I391" s="74"/>
      <c r="J391" s="81"/>
      <c r="K391" s="27"/>
      <c r="L391" s="81"/>
      <c r="M391" s="27"/>
      <c r="N391" s="81"/>
      <c r="O391" s="27"/>
      <c r="P391" s="81"/>
      <c r="Q391" s="27"/>
      <c r="R391" s="81"/>
      <c r="S391" s="27"/>
      <c r="T391" s="81"/>
      <c r="U391" s="27"/>
      <c r="V391" s="81"/>
      <c r="W391" s="27"/>
      <c r="X391" s="81"/>
      <c r="Y391" s="27"/>
      <c r="Z391" s="81"/>
      <c r="AA391" s="27"/>
      <c r="AB391" s="81"/>
      <c r="AC391" s="81"/>
      <c r="AD391" s="81"/>
      <c r="AE391" s="81"/>
      <c r="AF391" s="81"/>
      <c r="AG391" s="81"/>
      <c r="AH391" s="81"/>
      <c r="AI391" s="27"/>
      <c r="AJ391" s="27"/>
      <c r="AK391" s="27"/>
      <c r="AM391" s="137">
        <f aca="true" t="shared" si="196" ref="AM391:AM399">SUM(M391,O391,Q391,S391,U391,W391,Y391,AA391,AC391,AE391,AG391)</f>
        <v>0</v>
      </c>
      <c r="AN391" s="137">
        <f aca="true" t="shared" si="197" ref="AN391:AN399">SUM(N391,P391,R391,T391,V391,X391,Z391,AB391,AD391,AF391,AH391)</f>
        <v>0</v>
      </c>
      <c r="AO391" s="137">
        <f aca="true" t="shared" si="198" ref="AO391:AO399">SUM(I391)</f>
        <v>0</v>
      </c>
      <c r="AP391" s="137">
        <f aca="true" t="shared" si="199" ref="AP391:AP399">SUM(J391)</f>
        <v>0</v>
      </c>
      <c r="AQ391" s="137"/>
      <c r="AR391" s="47"/>
    </row>
    <row r="392" spans="1:44" s="14" customFormat="1" ht="12.75" customHeight="1" hidden="1">
      <c r="A392" s="56"/>
      <c r="B392" s="199"/>
      <c r="C392" s="204"/>
      <c r="D392" s="206"/>
      <c r="E392" s="3"/>
      <c r="F392" s="27"/>
      <c r="G392" s="27"/>
      <c r="H392" s="81"/>
      <c r="I392" s="74"/>
      <c r="J392" s="81"/>
      <c r="K392" s="27"/>
      <c r="L392" s="81"/>
      <c r="M392" s="27"/>
      <c r="N392" s="81"/>
      <c r="O392" s="27"/>
      <c r="P392" s="81"/>
      <c r="Q392" s="27"/>
      <c r="R392" s="81"/>
      <c r="S392" s="27"/>
      <c r="T392" s="81"/>
      <c r="U392" s="27"/>
      <c r="V392" s="81"/>
      <c r="W392" s="27"/>
      <c r="X392" s="81"/>
      <c r="Y392" s="27"/>
      <c r="Z392" s="81"/>
      <c r="AA392" s="27"/>
      <c r="AB392" s="81"/>
      <c r="AC392" s="81"/>
      <c r="AD392" s="81"/>
      <c r="AE392" s="81"/>
      <c r="AF392" s="81"/>
      <c r="AG392" s="81"/>
      <c r="AH392" s="81"/>
      <c r="AI392" s="27"/>
      <c r="AJ392" s="27"/>
      <c r="AK392" s="27"/>
      <c r="AM392" s="137">
        <f t="shared" si="196"/>
        <v>0</v>
      </c>
      <c r="AN392" s="137">
        <f t="shared" si="197"/>
        <v>0</v>
      </c>
      <c r="AO392" s="137">
        <f t="shared" si="198"/>
        <v>0</v>
      </c>
      <c r="AP392" s="137">
        <f t="shared" si="199"/>
        <v>0</v>
      </c>
      <c r="AQ392" s="137"/>
      <c r="AR392" s="47"/>
    </row>
    <row r="393" spans="1:44" s="14" customFormat="1" ht="12.75" customHeight="1" hidden="1">
      <c r="A393" s="56"/>
      <c r="B393" s="199"/>
      <c r="C393" s="204"/>
      <c r="D393" s="206"/>
      <c r="E393" s="3"/>
      <c r="F393" s="27"/>
      <c r="G393" s="27"/>
      <c r="H393" s="81"/>
      <c r="I393" s="74"/>
      <c r="J393" s="81"/>
      <c r="K393" s="27"/>
      <c r="L393" s="81"/>
      <c r="M393" s="27"/>
      <c r="N393" s="81"/>
      <c r="O393" s="27"/>
      <c r="P393" s="81"/>
      <c r="Q393" s="27"/>
      <c r="R393" s="81"/>
      <c r="S393" s="27"/>
      <c r="T393" s="81"/>
      <c r="U393" s="27"/>
      <c r="V393" s="81"/>
      <c r="W393" s="27"/>
      <c r="X393" s="81"/>
      <c r="Y393" s="27"/>
      <c r="Z393" s="81"/>
      <c r="AA393" s="27"/>
      <c r="AB393" s="81"/>
      <c r="AC393" s="81"/>
      <c r="AD393" s="81"/>
      <c r="AE393" s="81"/>
      <c r="AF393" s="81"/>
      <c r="AG393" s="81"/>
      <c r="AH393" s="81"/>
      <c r="AI393" s="27"/>
      <c r="AJ393" s="27"/>
      <c r="AK393" s="27"/>
      <c r="AM393" s="137">
        <f t="shared" si="196"/>
        <v>0</v>
      </c>
      <c r="AN393" s="137">
        <f t="shared" si="197"/>
        <v>0</v>
      </c>
      <c r="AO393" s="137">
        <f t="shared" si="198"/>
        <v>0</v>
      </c>
      <c r="AP393" s="137">
        <f t="shared" si="199"/>
        <v>0</v>
      </c>
      <c r="AQ393" s="137"/>
      <c r="AR393" s="47"/>
    </row>
    <row r="394" spans="1:44" s="14" customFormat="1" ht="12.75" customHeight="1" hidden="1">
      <c r="A394" s="56"/>
      <c r="B394" s="199"/>
      <c r="C394" s="204"/>
      <c r="D394" s="206"/>
      <c r="E394" s="22"/>
      <c r="F394" s="27"/>
      <c r="G394" s="27"/>
      <c r="H394" s="81"/>
      <c r="I394" s="74"/>
      <c r="J394" s="81"/>
      <c r="K394" s="27"/>
      <c r="L394" s="81"/>
      <c r="M394" s="27"/>
      <c r="N394" s="81"/>
      <c r="O394" s="27"/>
      <c r="P394" s="81"/>
      <c r="Q394" s="27"/>
      <c r="R394" s="81"/>
      <c r="S394" s="27"/>
      <c r="T394" s="81"/>
      <c r="U394" s="27"/>
      <c r="V394" s="81"/>
      <c r="W394" s="27"/>
      <c r="X394" s="81"/>
      <c r="Y394" s="27"/>
      <c r="Z394" s="81"/>
      <c r="AA394" s="27"/>
      <c r="AB394" s="81"/>
      <c r="AC394" s="81"/>
      <c r="AD394" s="81"/>
      <c r="AE394" s="81"/>
      <c r="AF394" s="81"/>
      <c r="AG394" s="81"/>
      <c r="AH394" s="81"/>
      <c r="AI394" s="27"/>
      <c r="AJ394" s="27"/>
      <c r="AK394" s="27"/>
      <c r="AM394" s="137">
        <f t="shared" si="196"/>
        <v>0</v>
      </c>
      <c r="AN394" s="137">
        <f t="shared" si="197"/>
        <v>0</v>
      </c>
      <c r="AO394" s="137">
        <f t="shared" si="198"/>
        <v>0</v>
      </c>
      <c r="AP394" s="137">
        <f t="shared" si="199"/>
        <v>0</v>
      </c>
      <c r="AQ394" s="137"/>
      <c r="AR394" s="47"/>
    </row>
    <row r="395" spans="1:44" s="14" customFormat="1" ht="12.75" customHeight="1" hidden="1">
      <c r="A395" s="56"/>
      <c r="B395" s="199"/>
      <c r="C395" s="204"/>
      <c r="D395" s="206"/>
      <c r="E395" s="22"/>
      <c r="F395" s="27"/>
      <c r="G395" s="27"/>
      <c r="H395" s="81"/>
      <c r="I395" s="74"/>
      <c r="J395" s="81"/>
      <c r="K395" s="27"/>
      <c r="L395" s="81"/>
      <c r="M395" s="27"/>
      <c r="N395" s="81"/>
      <c r="O395" s="27"/>
      <c r="P395" s="81"/>
      <c r="Q395" s="27"/>
      <c r="R395" s="81"/>
      <c r="S395" s="27"/>
      <c r="T395" s="81"/>
      <c r="U395" s="27"/>
      <c r="V395" s="81"/>
      <c r="W395" s="27"/>
      <c r="X395" s="81"/>
      <c r="Y395" s="27"/>
      <c r="Z395" s="81"/>
      <c r="AA395" s="27"/>
      <c r="AB395" s="81"/>
      <c r="AC395" s="81"/>
      <c r="AD395" s="81"/>
      <c r="AE395" s="81"/>
      <c r="AF395" s="81"/>
      <c r="AG395" s="81"/>
      <c r="AH395" s="81"/>
      <c r="AI395" s="27"/>
      <c r="AJ395" s="27"/>
      <c r="AK395" s="27"/>
      <c r="AM395" s="137">
        <f t="shared" si="196"/>
        <v>0</v>
      </c>
      <c r="AN395" s="137">
        <f t="shared" si="197"/>
        <v>0</v>
      </c>
      <c r="AO395" s="137">
        <f t="shared" si="198"/>
        <v>0</v>
      </c>
      <c r="AP395" s="137">
        <f t="shared" si="199"/>
        <v>0</v>
      </c>
      <c r="AQ395" s="137"/>
      <c r="AR395" s="47"/>
    </row>
    <row r="396" spans="1:44" s="14" customFormat="1" ht="12.75" customHeight="1" hidden="1">
      <c r="A396" s="56"/>
      <c r="B396" s="199"/>
      <c r="C396" s="204"/>
      <c r="D396" s="206"/>
      <c r="E396" s="22"/>
      <c r="F396" s="27"/>
      <c r="G396" s="27"/>
      <c r="H396" s="81"/>
      <c r="I396" s="74"/>
      <c r="J396" s="81"/>
      <c r="K396" s="27"/>
      <c r="L396" s="81"/>
      <c r="M396" s="27"/>
      <c r="N396" s="81"/>
      <c r="O396" s="27"/>
      <c r="P396" s="81"/>
      <c r="Q396" s="27"/>
      <c r="R396" s="81"/>
      <c r="S396" s="27"/>
      <c r="T396" s="81"/>
      <c r="U396" s="27"/>
      <c r="V396" s="81"/>
      <c r="W396" s="27"/>
      <c r="X396" s="81"/>
      <c r="Y396" s="27"/>
      <c r="Z396" s="81"/>
      <c r="AA396" s="27"/>
      <c r="AB396" s="81"/>
      <c r="AC396" s="81"/>
      <c r="AD396" s="81"/>
      <c r="AE396" s="81"/>
      <c r="AF396" s="81"/>
      <c r="AG396" s="81"/>
      <c r="AH396" s="81"/>
      <c r="AI396" s="27"/>
      <c r="AJ396" s="27"/>
      <c r="AK396" s="27"/>
      <c r="AM396" s="137">
        <f t="shared" si="196"/>
        <v>0</v>
      </c>
      <c r="AN396" s="137">
        <f t="shared" si="197"/>
        <v>0</v>
      </c>
      <c r="AO396" s="137">
        <f t="shared" si="198"/>
        <v>0</v>
      </c>
      <c r="AP396" s="137">
        <f t="shared" si="199"/>
        <v>0</v>
      </c>
      <c r="AQ396" s="137"/>
      <c r="AR396" s="47"/>
    </row>
    <row r="397" spans="1:44" s="14" customFormat="1" ht="12.75" customHeight="1" hidden="1">
      <c r="A397" s="56"/>
      <c r="B397" s="199"/>
      <c r="C397" s="204"/>
      <c r="D397" s="206"/>
      <c r="E397" s="22"/>
      <c r="F397" s="27"/>
      <c r="G397" s="27"/>
      <c r="H397" s="81"/>
      <c r="I397" s="74"/>
      <c r="J397" s="81"/>
      <c r="K397" s="27"/>
      <c r="L397" s="81"/>
      <c r="M397" s="27"/>
      <c r="N397" s="81"/>
      <c r="O397" s="27"/>
      <c r="P397" s="81"/>
      <c r="Q397" s="27"/>
      <c r="R397" s="81"/>
      <c r="S397" s="27"/>
      <c r="T397" s="81"/>
      <c r="U397" s="27"/>
      <c r="V397" s="81"/>
      <c r="W397" s="27"/>
      <c r="X397" s="81"/>
      <c r="Y397" s="27"/>
      <c r="Z397" s="81"/>
      <c r="AA397" s="27"/>
      <c r="AB397" s="81"/>
      <c r="AC397" s="81"/>
      <c r="AD397" s="81"/>
      <c r="AE397" s="81"/>
      <c r="AF397" s="81"/>
      <c r="AG397" s="81"/>
      <c r="AH397" s="81"/>
      <c r="AI397" s="27"/>
      <c r="AJ397" s="27"/>
      <c r="AK397" s="27"/>
      <c r="AM397" s="137">
        <f t="shared" si="196"/>
        <v>0</v>
      </c>
      <c r="AN397" s="137">
        <f t="shared" si="197"/>
        <v>0</v>
      </c>
      <c r="AO397" s="137">
        <f t="shared" si="198"/>
        <v>0</v>
      </c>
      <c r="AP397" s="137">
        <f t="shared" si="199"/>
        <v>0</v>
      </c>
      <c r="AQ397" s="137"/>
      <c r="AR397" s="47"/>
    </row>
    <row r="398" spans="1:44" s="14" customFormat="1" ht="12.75" customHeight="1" hidden="1">
      <c r="A398" s="56"/>
      <c r="B398" s="199"/>
      <c r="C398" s="204"/>
      <c r="D398" s="206"/>
      <c r="E398" s="22"/>
      <c r="F398" s="27"/>
      <c r="G398" s="27"/>
      <c r="H398" s="81"/>
      <c r="I398" s="74"/>
      <c r="J398" s="81"/>
      <c r="K398" s="27"/>
      <c r="L398" s="81"/>
      <c r="M398" s="27"/>
      <c r="N398" s="81"/>
      <c r="O398" s="27"/>
      <c r="P398" s="81"/>
      <c r="Q398" s="27"/>
      <c r="R398" s="81"/>
      <c r="S398" s="27"/>
      <c r="T398" s="81"/>
      <c r="U398" s="27"/>
      <c r="V398" s="81"/>
      <c r="W398" s="27"/>
      <c r="X398" s="81"/>
      <c r="Y398" s="27"/>
      <c r="Z398" s="81"/>
      <c r="AA398" s="27"/>
      <c r="AB398" s="81"/>
      <c r="AC398" s="81"/>
      <c r="AD398" s="81"/>
      <c r="AE398" s="81"/>
      <c r="AF398" s="81"/>
      <c r="AG398" s="81"/>
      <c r="AH398" s="81"/>
      <c r="AI398" s="27"/>
      <c r="AJ398" s="27"/>
      <c r="AK398" s="27"/>
      <c r="AM398" s="137">
        <f t="shared" si="196"/>
        <v>0</v>
      </c>
      <c r="AN398" s="137">
        <f t="shared" si="197"/>
        <v>0</v>
      </c>
      <c r="AO398" s="137">
        <f t="shared" si="198"/>
        <v>0</v>
      </c>
      <c r="AP398" s="137">
        <f t="shared" si="199"/>
        <v>0</v>
      </c>
      <c r="AQ398" s="137"/>
      <c r="AR398" s="47"/>
    </row>
    <row r="399" spans="1:44" s="14" customFormat="1" ht="12.75" customHeight="1" hidden="1">
      <c r="A399" s="56"/>
      <c r="B399" s="200"/>
      <c r="C399" s="205"/>
      <c r="D399" s="207"/>
      <c r="E399" s="22"/>
      <c r="F399" s="27"/>
      <c r="G399" s="27"/>
      <c r="H399" s="81"/>
      <c r="I399" s="74"/>
      <c r="J399" s="81"/>
      <c r="K399" s="27"/>
      <c r="L399" s="81"/>
      <c r="M399" s="27"/>
      <c r="N399" s="81"/>
      <c r="O399" s="27"/>
      <c r="P399" s="81"/>
      <c r="Q399" s="27"/>
      <c r="R399" s="81"/>
      <c r="S399" s="27"/>
      <c r="T399" s="81"/>
      <c r="U399" s="27"/>
      <c r="V399" s="81"/>
      <c r="W399" s="27"/>
      <c r="X399" s="81"/>
      <c r="Y399" s="27"/>
      <c r="Z399" s="81"/>
      <c r="AA399" s="27"/>
      <c r="AB399" s="81"/>
      <c r="AC399" s="81"/>
      <c r="AD399" s="81"/>
      <c r="AE399" s="81"/>
      <c r="AF399" s="81"/>
      <c r="AG399" s="81"/>
      <c r="AH399" s="81"/>
      <c r="AI399" s="27"/>
      <c r="AJ399" s="27"/>
      <c r="AK399" s="27"/>
      <c r="AM399" s="137">
        <f t="shared" si="196"/>
        <v>0</v>
      </c>
      <c r="AN399" s="137">
        <f t="shared" si="197"/>
        <v>0</v>
      </c>
      <c r="AO399" s="137">
        <f t="shared" si="198"/>
        <v>0</v>
      </c>
      <c r="AP399" s="137">
        <f t="shared" si="199"/>
        <v>0</v>
      </c>
      <c r="AQ399" s="137"/>
      <c r="AR399" s="47"/>
    </row>
    <row r="400" spans="1:44" s="14" customFormat="1" ht="12.75" customHeight="1" hidden="1">
      <c r="A400" s="20"/>
      <c r="B400" s="7"/>
      <c r="C400" s="8"/>
      <c r="D400" s="8"/>
      <c r="E400" s="35"/>
      <c r="F400" s="36">
        <f aca="true" t="shared" si="200" ref="F400:N400">SUM(F391:F399)</f>
        <v>0</v>
      </c>
      <c r="G400" s="36">
        <f t="shared" si="200"/>
        <v>0</v>
      </c>
      <c r="H400" s="36">
        <f t="shared" si="200"/>
        <v>0</v>
      </c>
      <c r="I400" s="36">
        <f t="shared" si="200"/>
        <v>0</v>
      </c>
      <c r="J400" s="36">
        <f t="shared" si="200"/>
        <v>0</v>
      </c>
      <c r="K400" s="36">
        <f t="shared" si="200"/>
        <v>0</v>
      </c>
      <c r="L400" s="36">
        <f t="shared" si="200"/>
        <v>0</v>
      </c>
      <c r="M400" s="36">
        <f t="shared" si="200"/>
        <v>0</v>
      </c>
      <c r="N400" s="36">
        <f t="shared" si="200"/>
        <v>0</v>
      </c>
      <c r="O400" s="36">
        <f>SUM(O396:O399)</f>
        <v>0</v>
      </c>
      <c r="P400" s="36">
        <f>SUM(P396:P399)</f>
        <v>0</v>
      </c>
      <c r="Q400" s="36">
        <f aca="true" t="shared" si="201" ref="Q400:AK400">SUM(Q391:Q399)</f>
        <v>0</v>
      </c>
      <c r="R400" s="36">
        <f t="shared" si="201"/>
        <v>0</v>
      </c>
      <c r="S400" s="36">
        <f t="shared" si="201"/>
        <v>0</v>
      </c>
      <c r="T400" s="36">
        <f t="shared" si="201"/>
        <v>0</v>
      </c>
      <c r="U400" s="36">
        <f t="shared" si="201"/>
        <v>0</v>
      </c>
      <c r="V400" s="36">
        <f t="shared" si="201"/>
        <v>0</v>
      </c>
      <c r="W400" s="36">
        <f t="shared" si="201"/>
        <v>0</v>
      </c>
      <c r="X400" s="36">
        <f t="shared" si="201"/>
        <v>0</v>
      </c>
      <c r="Y400" s="36">
        <f t="shared" si="201"/>
        <v>0</v>
      </c>
      <c r="Z400" s="36">
        <f t="shared" si="201"/>
        <v>0</v>
      </c>
      <c r="AA400" s="36">
        <f t="shared" si="201"/>
        <v>0</v>
      </c>
      <c r="AB400" s="36">
        <f t="shared" si="201"/>
        <v>0</v>
      </c>
      <c r="AC400" s="36">
        <f t="shared" si="201"/>
        <v>0</v>
      </c>
      <c r="AD400" s="36">
        <f t="shared" si="201"/>
        <v>0</v>
      </c>
      <c r="AE400" s="36">
        <f t="shared" si="201"/>
        <v>0</v>
      </c>
      <c r="AF400" s="36">
        <f t="shared" si="201"/>
        <v>0</v>
      </c>
      <c r="AG400" s="36">
        <f t="shared" si="201"/>
        <v>0</v>
      </c>
      <c r="AH400" s="36">
        <f t="shared" si="201"/>
        <v>0</v>
      </c>
      <c r="AI400" s="36">
        <f t="shared" si="201"/>
        <v>0</v>
      </c>
      <c r="AJ400" s="36">
        <f t="shared" si="201"/>
        <v>0</v>
      </c>
      <c r="AK400" s="36">
        <f t="shared" si="201"/>
        <v>0</v>
      </c>
      <c r="AM400" s="21">
        <f>SUM(AM391:AM399)</f>
        <v>0</v>
      </c>
      <c r="AN400" s="21">
        <f>SUM(AN391:AN399)</f>
        <v>0</v>
      </c>
      <c r="AO400" s="21">
        <f>SUM(AO391:AO399)</f>
        <v>0</v>
      </c>
      <c r="AP400" s="21">
        <f>SUM(AP391:AP399)</f>
        <v>0</v>
      </c>
      <c r="AQ400" s="21">
        <f>SUM(AQ391:AQ399)</f>
        <v>0</v>
      </c>
      <c r="AR400" s="140">
        <f>SUM(AM400,AQ400)</f>
        <v>0</v>
      </c>
    </row>
    <row r="401" spans="1:44" s="14" customFormat="1" ht="12.75" customHeight="1" hidden="1">
      <c r="A401" s="56"/>
      <c r="B401" s="293"/>
      <c r="C401" s="193"/>
      <c r="D401" s="202"/>
      <c r="E401" s="22"/>
      <c r="F401" s="27"/>
      <c r="G401" s="27"/>
      <c r="H401" s="81"/>
      <c r="I401" s="74"/>
      <c r="J401" s="81"/>
      <c r="K401" s="27"/>
      <c r="L401" s="81"/>
      <c r="M401" s="27"/>
      <c r="N401" s="81"/>
      <c r="O401" s="27"/>
      <c r="P401" s="81"/>
      <c r="Q401" s="27"/>
      <c r="R401" s="81"/>
      <c r="S401" s="27"/>
      <c r="T401" s="81"/>
      <c r="U401" s="27"/>
      <c r="V401" s="81"/>
      <c r="W401" s="27"/>
      <c r="X401" s="81"/>
      <c r="Y401" s="27"/>
      <c r="Z401" s="81"/>
      <c r="AA401" s="27"/>
      <c r="AB401" s="81"/>
      <c r="AC401" s="81"/>
      <c r="AD401" s="81"/>
      <c r="AE401" s="81"/>
      <c r="AF401" s="81"/>
      <c r="AG401" s="81"/>
      <c r="AH401" s="81"/>
      <c r="AI401" s="27"/>
      <c r="AJ401" s="27"/>
      <c r="AK401" s="27"/>
      <c r="AM401" s="137">
        <f aca="true" t="shared" si="202" ref="AM401:AN406">SUM(M401,O401,Q401,S401,U401,W401,Y401,AA401,AC401,AE401,AG401)</f>
        <v>0</v>
      </c>
      <c r="AN401" s="137">
        <f t="shared" si="202"/>
        <v>0</v>
      </c>
      <c r="AO401" s="137">
        <f aca="true" t="shared" si="203" ref="AO401:AP406">SUM(I401)</f>
        <v>0</v>
      </c>
      <c r="AP401" s="137">
        <f t="shared" si="203"/>
        <v>0</v>
      </c>
      <c r="AQ401" s="137"/>
      <c r="AR401" s="47"/>
    </row>
    <row r="402" spans="1:44" s="14" customFormat="1" ht="12.75" customHeight="1" hidden="1">
      <c r="A402" s="56"/>
      <c r="B402" s="294"/>
      <c r="C402" s="204"/>
      <c r="D402" s="206"/>
      <c r="E402" s="22"/>
      <c r="F402" s="27"/>
      <c r="G402" s="27"/>
      <c r="H402" s="81"/>
      <c r="I402" s="74"/>
      <c r="J402" s="81"/>
      <c r="K402" s="27"/>
      <c r="L402" s="81"/>
      <c r="M402" s="27"/>
      <c r="N402" s="81"/>
      <c r="O402" s="27"/>
      <c r="P402" s="81"/>
      <c r="Q402" s="27"/>
      <c r="R402" s="81"/>
      <c r="S402" s="27"/>
      <c r="T402" s="81"/>
      <c r="U402" s="27"/>
      <c r="V402" s="81"/>
      <c r="W402" s="27"/>
      <c r="X402" s="81"/>
      <c r="Y402" s="27"/>
      <c r="Z402" s="81"/>
      <c r="AA402" s="27"/>
      <c r="AB402" s="81"/>
      <c r="AC402" s="81"/>
      <c r="AD402" s="81"/>
      <c r="AE402" s="81"/>
      <c r="AF402" s="81"/>
      <c r="AG402" s="81"/>
      <c r="AH402" s="81"/>
      <c r="AI402" s="27"/>
      <c r="AJ402" s="27"/>
      <c r="AK402" s="27"/>
      <c r="AM402" s="137">
        <f t="shared" si="202"/>
        <v>0</v>
      </c>
      <c r="AN402" s="137">
        <f t="shared" si="202"/>
        <v>0</v>
      </c>
      <c r="AO402" s="137">
        <f t="shared" si="203"/>
        <v>0</v>
      </c>
      <c r="AP402" s="137">
        <f t="shared" si="203"/>
        <v>0</v>
      </c>
      <c r="AQ402" s="137"/>
      <c r="AR402" s="47"/>
    </row>
    <row r="403" spans="1:44" s="14" customFormat="1" ht="12.75" customHeight="1" hidden="1">
      <c r="A403" s="56"/>
      <c r="B403" s="294"/>
      <c r="C403" s="204"/>
      <c r="D403" s="206"/>
      <c r="E403" s="22"/>
      <c r="F403" s="27"/>
      <c r="G403" s="27"/>
      <c r="H403" s="81"/>
      <c r="I403" s="74"/>
      <c r="J403" s="81"/>
      <c r="K403" s="27"/>
      <c r="L403" s="81"/>
      <c r="M403" s="27"/>
      <c r="N403" s="81"/>
      <c r="O403" s="27"/>
      <c r="P403" s="81"/>
      <c r="Q403" s="27"/>
      <c r="R403" s="81"/>
      <c r="S403" s="27"/>
      <c r="T403" s="81"/>
      <c r="U403" s="27"/>
      <c r="V403" s="81"/>
      <c r="W403" s="27"/>
      <c r="X403" s="81"/>
      <c r="Y403" s="27"/>
      <c r="Z403" s="81"/>
      <c r="AA403" s="27"/>
      <c r="AB403" s="81"/>
      <c r="AC403" s="81"/>
      <c r="AD403" s="81"/>
      <c r="AE403" s="81"/>
      <c r="AF403" s="81"/>
      <c r="AG403" s="81"/>
      <c r="AH403" s="81"/>
      <c r="AI403" s="27"/>
      <c r="AJ403" s="27"/>
      <c r="AK403" s="27"/>
      <c r="AM403" s="137">
        <f t="shared" si="202"/>
        <v>0</v>
      </c>
      <c r="AN403" s="137">
        <f t="shared" si="202"/>
        <v>0</v>
      </c>
      <c r="AO403" s="137">
        <f t="shared" si="203"/>
        <v>0</v>
      </c>
      <c r="AP403" s="137">
        <f t="shared" si="203"/>
        <v>0</v>
      </c>
      <c r="AQ403" s="137"/>
      <c r="AR403" s="47"/>
    </row>
    <row r="404" spans="1:44" s="14" customFormat="1" ht="12.75" customHeight="1" hidden="1">
      <c r="A404" s="56"/>
      <c r="B404" s="294"/>
      <c r="C404" s="204"/>
      <c r="D404" s="206"/>
      <c r="E404" s="22"/>
      <c r="F404" s="27"/>
      <c r="G404" s="27"/>
      <c r="H404" s="81"/>
      <c r="I404" s="74"/>
      <c r="J404" s="81"/>
      <c r="K404" s="27"/>
      <c r="L404" s="81"/>
      <c r="M404" s="27"/>
      <c r="N404" s="81"/>
      <c r="O404" s="27"/>
      <c r="P404" s="81"/>
      <c r="Q404" s="27"/>
      <c r="R404" s="81"/>
      <c r="S404" s="27"/>
      <c r="T404" s="81"/>
      <c r="U404" s="27"/>
      <c r="V404" s="81"/>
      <c r="W404" s="27"/>
      <c r="X404" s="81"/>
      <c r="Y404" s="27"/>
      <c r="Z404" s="81"/>
      <c r="AA404" s="27"/>
      <c r="AB404" s="81"/>
      <c r="AC404" s="81"/>
      <c r="AD404" s="81"/>
      <c r="AE404" s="81"/>
      <c r="AF404" s="81"/>
      <c r="AG404" s="81"/>
      <c r="AH404" s="81"/>
      <c r="AI404" s="27"/>
      <c r="AJ404" s="27"/>
      <c r="AK404" s="27"/>
      <c r="AM404" s="137">
        <f t="shared" si="202"/>
        <v>0</v>
      </c>
      <c r="AN404" s="137">
        <f t="shared" si="202"/>
        <v>0</v>
      </c>
      <c r="AO404" s="137">
        <f t="shared" si="203"/>
        <v>0</v>
      </c>
      <c r="AP404" s="137">
        <f t="shared" si="203"/>
        <v>0</v>
      </c>
      <c r="AQ404" s="137"/>
      <c r="AR404" s="47"/>
    </row>
    <row r="405" spans="1:44" s="14" customFormat="1" ht="12.75" customHeight="1" hidden="1">
      <c r="A405" s="56"/>
      <c r="B405" s="294"/>
      <c r="C405" s="204"/>
      <c r="D405" s="206"/>
      <c r="E405" s="22"/>
      <c r="F405" s="27"/>
      <c r="G405" s="27"/>
      <c r="H405" s="81"/>
      <c r="I405" s="74"/>
      <c r="J405" s="81"/>
      <c r="K405" s="27"/>
      <c r="L405" s="81"/>
      <c r="M405" s="27"/>
      <c r="N405" s="81"/>
      <c r="O405" s="27"/>
      <c r="P405" s="81"/>
      <c r="Q405" s="27"/>
      <c r="R405" s="81"/>
      <c r="S405" s="27"/>
      <c r="T405" s="81"/>
      <c r="U405" s="27"/>
      <c r="V405" s="81"/>
      <c r="W405" s="27"/>
      <c r="X405" s="81"/>
      <c r="Y405" s="27"/>
      <c r="Z405" s="81"/>
      <c r="AA405" s="27"/>
      <c r="AB405" s="81"/>
      <c r="AC405" s="81"/>
      <c r="AD405" s="81"/>
      <c r="AE405" s="81"/>
      <c r="AF405" s="81"/>
      <c r="AG405" s="81"/>
      <c r="AH405" s="81"/>
      <c r="AI405" s="27"/>
      <c r="AJ405" s="27"/>
      <c r="AK405" s="27"/>
      <c r="AM405" s="137">
        <f t="shared" si="202"/>
        <v>0</v>
      </c>
      <c r="AN405" s="137">
        <f t="shared" si="202"/>
        <v>0</v>
      </c>
      <c r="AO405" s="137">
        <f t="shared" si="203"/>
        <v>0</v>
      </c>
      <c r="AP405" s="137">
        <f t="shared" si="203"/>
        <v>0</v>
      </c>
      <c r="AQ405" s="137"/>
      <c r="AR405" s="47"/>
    </row>
    <row r="406" spans="1:44" s="14" customFormat="1" ht="12.75" customHeight="1" hidden="1">
      <c r="A406" s="56"/>
      <c r="B406" s="295"/>
      <c r="C406" s="205"/>
      <c r="D406" s="207"/>
      <c r="E406" s="22"/>
      <c r="F406" s="27"/>
      <c r="G406" s="27"/>
      <c r="H406" s="81"/>
      <c r="I406" s="74"/>
      <c r="J406" s="81"/>
      <c r="K406" s="27"/>
      <c r="L406" s="81"/>
      <c r="M406" s="27"/>
      <c r="N406" s="81"/>
      <c r="O406" s="27"/>
      <c r="P406" s="81"/>
      <c r="Q406" s="27"/>
      <c r="R406" s="81"/>
      <c r="S406" s="27"/>
      <c r="T406" s="81"/>
      <c r="U406" s="27"/>
      <c r="V406" s="81"/>
      <c r="W406" s="27"/>
      <c r="X406" s="81"/>
      <c r="Y406" s="27"/>
      <c r="Z406" s="81"/>
      <c r="AA406" s="27"/>
      <c r="AB406" s="81"/>
      <c r="AC406" s="81"/>
      <c r="AD406" s="81"/>
      <c r="AE406" s="81"/>
      <c r="AF406" s="81"/>
      <c r="AG406" s="81"/>
      <c r="AH406" s="81"/>
      <c r="AI406" s="27"/>
      <c r="AJ406" s="27"/>
      <c r="AK406" s="27"/>
      <c r="AM406" s="137">
        <f t="shared" si="202"/>
        <v>0</v>
      </c>
      <c r="AN406" s="137">
        <f t="shared" si="202"/>
        <v>0</v>
      </c>
      <c r="AO406" s="137">
        <f t="shared" si="203"/>
        <v>0</v>
      </c>
      <c r="AP406" s="137">
        <f t="shared" si="203"/>
        <v>0</v>
      </c>
      <c r="AQ406" s="137"/>
      <c r="AR406" s="47"/>
    </row>
    <row r="407" spans="1:44" s="14" customFormat="1" ht="12.75" customHeight="1" hidden="1">
      <c r="A407" s="20"/>
      <c r="B407" s="7"/>
      <c r="C407" s="8"/>
      <c r="D407" s="8"/>
      <c r="E407" s="35"/>
      <c r="F407" s="36">
        <f aca="true" t="shared" si="204" ref="F407:AK407">SUM(F401:F406)</f>
        <v>0</v>
      </c>
      <c r="G407" s="36">
        <f t="shared" si="204"/>
        <v>0</v>
      </c>
      <c r="H407" s="36">
        <f t="shared" si="204"/>
        <v>0</v>
      </c>
      <c r="I407" s="36">
        <f t="shared" si="204"/>
        <v>0</v>
      </c>
      <c r="J407" s="36">
        <f t="shared" si="204"/>
        <v>0</v>
      </c>
      <c r="K407" s="36">
        <f t="shared" si="204"/>
        <v>0</v>
      </c>
      <c r="L407" s="36">
        <f t="shared" si="204"/>
        <v>0</v>
      </c>
      <c r="M407" s="36">
        <f t="shared" si="204"/>
        <v>0</v>
      </c>
      <c r="N407" s="36">
        <f t="shared" si="204"/>
        <v>0</v>
      </c>
      <c r="O407" s="36">
        <f t="shared" si="204"/>
        <v>0</v>
      </c>
      <c r="P407" s="36">
        <f t="shared" si="204"/>
        <v>0</v>
      </c>
      <c r="Q407" s="36">
        <f t="shared" si="204"/>
        <v>0</v>
      </c>
      <c r="R407" s="36">
        <f t="shared" si="204"/>
        <v>0</v>
      </c>
      <c r="S407" s="36">
        <f t="shared" si="204"/>
        <v>0</v>
      </c>
      <c r="T407" s="36">
        <f t="shared" si="204"/>
        <v>0</v>
      </c>
      <c r="U407" s="36">
        <f t="shared" si="204"/>
        <v>0</v>
      </c>
      <c r="V407" s="36">
        <f t="shared" si="204"/>
        <v>0</v>
      </c>
      <c r="W407" s="36">
        <f t="shared" si="204"/>
        <v>0</v>
      </c>
      <c r="X407" s="36">
        <f t="shared" si="204"/>
        <v>0</v>
      </c>
      <c r="Y407" s="36">
        <f t="shared" si="204"/>
        <v>0</v>
      </c>
      <c r="Z407" s="36">
        <f t="shared" si="204"/>
        <v>0</v>
      </c>
      <c r="AA407" s="36">
        <f t="shared" si="204"/>
        <v>0</v>
      </c>
      <c r="AB407" s="36">
        <f t="shared" si="204"/>
        <v>0</v>
      </c>
      <c r="AC407" s="36">
        <f t="shared" si="204"/>
        <v>0</v>
      </c>
      <c r="AD407" s="36">
        <f t="shared" si="204"/>
        <v>0</v>
      </c>
      <c r="AE407" s="36">
        <f t="shared" si="204"/>
        <v>0</v>
      </c>
      <c r="AF407" s="36">
        <f t="shared" si="204"/>
        <v>0</v>
      </c>
      <c r="AG407" s="36">
        <f t="shared" si="204"/>
        <v>0</v>
      </c>
      <c r="AH407" s="36">
        <f t="shared" si="204"/>
        <v>0</v>
      </c>
      <c r="AI407" s="36">
        <f t="shared" si="204"/>
        <v>0</v>
      </c>
      <c r="AJ407" s="36">
        <f t="shared" si="204"/>
        <v>0</v>
      </c>
      <c r="AK407" s="36">
        <f t="shared" si="204"/>
        <v>0</v>
      </c>
      <c r="AM407" s="21">
        <f>SUM(AM401:AM406)</f>
        <v>0</v>
      </c>
      <c r="AN407" s="21">
        <f>SUM(AN401:AN406)</f>
        <v>0</v>
      </c>
      <c r="AO407" s="21">
        <f>SUM(AO401:AO406)</f>
        <v>0</v>
      </c>
      <c r="AP407" s="21">
        <f>SUM(AP401:AP406)</f>
        <v>0</v>
      </c>
      <c r="AQ407" s="21">
        <f>SUM(AQ401:AQ406)</f>
        <v>0</v>
      </c>
      <c r="AR407" s="140">
        <f>SUM(AM407,AQ407)</f>
        <v>0</v>
      </c>
    </row>
    <row r="408" spans="1:44" s="14" customFormat="1" ht="12.75" customHeight="1" hidden="1">
      <c r="A408" s="56"/>
      <c r="B408" s="209"/>
      <c r="C408" s="193"/>
      <c r="D408" s="202"/>
      <c r="E408" s="22"/>
      <c r="F408" s="27"/>
      <c r="G408" s="27"/>
      <c r="H408" s="81"/>
      <c r="I408" s="74"/>
      <c r="J408" s="81"/>
      <c r="K408" s="27"/>
      <c r="L408" s="81"/>
      <c r="M408" s="27"/>
      <c r="N408" s="81"/>
      <c r="O408" s="27"/>
      <c r="P408" s="81"/>
      <c r="Q408" s="27"/>
      <c r="R408" s="81"/>
      <c r="S408" s="27"/>
      <c r="T408" s="81"/>
      <c r="U408" s="27"/>
      <c r="V408" s="81"/>
      <c r="W408" s="27"/>
      <c r="X408" s="81"/>
      <c r="Y408" s="27"/>
      <c r="Z408" s="81"/>
      <c r="AA408" s="27"/>
      <c r="AB408" s="81"/>
      <c r="AC408" s="81"/>
      <c r="AD408" s="81"/>
      <c r="AE408" s="81"/>
      <c r="AF408" s="81"/>
      <c r="AG408" s="81"/>
      <c r="AH408" s="81"/>
      <c r="AI408" s="27"/>
      <c r="AJ408" s="27"/>
      <c r="AK408" s="27"/>
      <c r="AM408" s="137">
        <f aca="true" t="shared" si="205" ref="AM408:AN410">SUM(M408,O408,Q408,S408,U408,W408,Y408,AA408,AC408,AE408,AG408)</f>
        <v>0</v>
      </c>
      <c r="AN408" s="137">
        <f t="shared" si="205"/>
        <v>0</v>
      </c>
      <c r="AO408" s="137">
        <f aca="true" t="shared" si="206" ref="AO408:AP410">SUM(I408)</f>
        <v>0</v>
      </c>
      <c r="AP408" s="137">
        <f t="shared" si="206"/>
        <v>0</v>
      </c>
      <c r="AQ408" s="137"/>
      <c r="AR408" s="47"/>
    </row>
    <row r="409" spans="1:44" s="14" customFormat="1" ht="12.75" customHeight="1" hidden="1">
      <c r="A409" s="56"/>
      <c r="B409" s="199"/>
      <c r="C409" s="204"/>
      <c r="D409" s="206"/>
      <c r="E409" s="22"/>
      <c r="F409" s="27"/>
      <c r="G409" s="27"/>
      <c r="H409" s="81"/>
      <c r="I409" s="74"/>
      <c r="J409" s="81"/>
      <c r="K409" s="27"/>
      <c r="L409" s="81"/>
      <c r="M409" s="27"/>
      <c r="N409" s="81"/>
      <c r="O409" s="27"/>
      <c r="P409" s="81"/>
      <c r="Q409" s="27"/>
      <c r="R409" s="81"/>
      <c r="S409" s="27"/>
      <c r="T409" s="81"/>
      <c r="U409" s="27"/>
      <c r="V409" s="81"/>
      <c r="W409" s="27"/>
      <c r="X409" s="81"/>
      <c r="Y409" s="27"/>
      <c r="Z409" s="81"/>
      <c r="AA409" s="27"/>
      <c r="AB409" s="81"/>
      <c r="AC409" s="81"/>
      <c r="AD409" s="81"/>
      <c r="AE409" s="81"/>
      <c r="AF409" s="81"/>
      <c r="AG409" s="81"/>
      <c r="AH409" s="81"/>
      <c r="AI409" s="27"/>
      <c r="AJ409" s="27"/>
      <c r="AK409" s="27"/>
      <c r="AM409" s="137">
        <f t="shared" si="205"/>
        <v>0</v>
      </c>
      <c r="AN409" s="137">
        <f t="shared" si="205"/>
        <v>0</v>
      </c>
      <c r="AO409" s="137">
        <f t="shared" si="206"/>
        <v>0</v>
      </c>
      <c r="AP409" s="137">
        <f t="shared" si="206"/>
        <v>0</v>
      </c>
      <c r="AQ409" s="137"/>
      <c r="AR409" s="47"/>
    </row>
    <row r="410" spans="1:44" s="14" customFormat="1" ht="12.75" customHeight="1" hidden="1">
      <c r="A410" s="56"/>
      <c r="B410" s="200"/>
      <c r="C410" s="205"/>
      <c r="D410" s="207"/>
      <c r="E410" s="22"/>
      <c r="F410" s="27"/>
      <c r="G410" s="27"/>
      <c r="H410" s="81"/>
      <c r="I410" s="74"/>
      <c r="J410" s="81"/>
      <c r="K410" s="27"/>
      <c r="L410" s="81"/>
      <c r="M410" s="27"/>
      <c r="N410" s="81"/>
      <c r="O410" s="27"/>
      <c r="P410" s="81"/>
      <c r="Q410" s="27"/>
      <c r="R410" s="81"/>
      <c r="S410" s="27"/>
      <c r="T410" s="81"/>
      <c r="U410" s="27"/>
      <c r="V410" s="81"/>
      <c r="W410" s="27"/>
      <c r="X410" s="81"/>
      <c r="Y410" s="27"/>
      <c r="Z410" s="81"/>
      <c r="AA410" s="27"/>
      <c r="AB410" s="81"/>
      <c r="AC410" s="81"/>
      <c r="AD410" s="81"/>
      <c r="AE410" s="81"/>
      <c r="AF410" s="81"/>
      <c r="AG410" s="81"/>
      <c r="AH410" s="81"/>
      <c r="AI410" s="27"/>
      <c r="AJ410" s="27"/>
      <c r="AK410" s="27"/>
      <c r="AM410" s="137">
        <f t="shared" si="205"/>
        <v>0</v>
      </c>
      <c r="AN410" s="137">
        <f t="shared" si="205"/>
        <v>0</v>
      </c>
      <c r="AO410" s="137">
        <f t="shared" si="206"/>
        <v>0</v>
      </c>
      <c r="AP410" s="137">
        <f t="shared" si="206"/>
        <v>0</v>
      </c>
      <c r="AQ410" s="137"/>
      <c r="AR410" s="47"/>
    </row>
    <row r="411" spans="1:44" s="14" customFormat="1" ht="12.75" customHeight="1" hidden="1">
      <c r="A411" s="20"/>
      <c r="B411" s="7"/>
      <c r="C411" s="8"/>
      <c r="D411" s="8"/>
      <c r="E411" s="35"/>
      <c r="F411" s="36">
        <f aca="true" t="shared" si="207" ref="F411:AK411">SUM(F408:F410)</f>
        <v>0</v>
      </c>
      <c r="G411" s="36">
        <f t="shared" si="207"/>
        <v>0</v>
      </c>
      <c r="H411" s="36">
        <f t="shared" si="207"/>
        <v>0</v>
      </c>
      <c r="I411" s="36">
        <f t="shared" si="207"/>
        <v>0</v>
      </c>
      <c r="J411" s="36">
        <f t="shared" si="207"/>
        <v>0</v>
      </c>
      <c r="K411" s="36">
        <f t="shared" si="207"/>
        <v>0</v>
      </c>
      <c r="L411" s="36">
        <f t="shared" si="207"/>
        <v>0</v>
      </c>
      <c r="M411" s="36">
        <f t="shared" si="207"/>
        <v>0</v>
      </c>
      <c r="N411" s="36">
        <f t="shared" si="207"/>
        <v>0</v>
      </c>
      <c r="O411" s="36">
        <f t="shared" si="207"/>
        <v>0</v>
      </c>
      <c r="P411" s="36">
        <f t="shared" si="207"/>
        <v>0</v>
      </c>
      <c r="Q411" s="36">
        <f t="shared" si="207"/>
        <v>0</v>
      </c>
      <c r="R411" s="36">
        <f t="shared" si="207"/>
        <v>0</v>
      </c>
      <c r="S411" s="36">
        <f t="shared" si="207"/>
        <v>0</v>
      </c>
      <c r="T411" s="36">
        <f t="shared" si="207"/>
        <v>0</v>
      </c>
      <c r="U411" s="36">
        <f t="shared" si="207"/>
        <v>0</v>
      </c>
      <c r="V411" s="36">
        <f t="shared" si="207"/>
        <v>0</v>
      </c>
      <c r="W411" s="36">
        <f t="shared" si="207"/>
        <v>0</v>
      </c>
      <c r="X411" s="36">
        <f t="shared" si="207"/>
        <v>0</v>
      </c>
      <c r="Y411" s="36">
        <f t="shared" si="207"/>
        <v>0</v>
      </c>
      <c r="Z411" s="36">
        <f t="shared" si="207"/>
        <v>0</v>
      </c>
      <c r="AA411" s="36">
        <f t="shared" si="207"/>
        <v>0</v>
      </c>
      <c r="AB411" s="36">
        <f t="shared" si="207"/>
        <v>0</v>
      </c>
      <c r="AC411" s="36">
        <f t="shared" si="207"/>
        <v>0</v>
      </c>
      <c r="AD411" s="36">
        <f t="shared" si="207"/>
        <v>0</v>
      </c>
      <c r="AE411" s="36">
        <f t="shared" si="207"/>
        <v>0</v>
      </c>
      <c r="AF411" s="36">
        <f t="shared" si="207"/>
        <v>0</v>
      </c>
      <c r="AG411" s="36">
        <f t="shared" si="207"/>
        <v>0</v>
      </c>
      <c r="AH411" s="36">
        <f t="shared" si="207"/>
        <v>0</v>
      </c>
      <c r="AI411" s="36">
        <f t="shared" si="207"/>
        <v>0</v>
      </c>
      <c r="AJ411" s="36">
        <f t="shared" si="207"/>
        <v>0</v>
      </c>
      <c r="AK411" s="36">
        <f t="shared" si="207"/>
        <v>0</v>
      </c>
      <c r="AM411" s="21">
        <f>SUM(AM408:AM410)</f>
        <v>0</v>
      </c>
      <c r="AN411" s="21">
        <f>SUM(AN408:AN410)</f>
        <v>0</v>
      </c>
      <c r="AO411" s="21">
        <f>SUM(AO408:AO410)</f>
        <v>0</v>
      </c>
      <c r="AP411" s="21">
        <f>SUM(AP408:AP410)</f>
        <v>0</v>
      </c>
      <c r="AQ411" s="21">
        <f>SUM(AQ408:AQ410)</f>
        <v>0</v>
      </c>
      <c r="AR411" s="140">
        <f>SUM(AM411,AQ411)</f>
        <v>0</v>
      </c>
    </row>
    <row r="412" spans="1:44" s="14" customFormat="1" ht="12.75" customHeight="1" hidden="1">
      <c r="A412" s="56"/>
      <c r="B412" s="16"/>
      <c r="C412" s="17"/>
      <c r="D412" s="42"/>
      <c r="E412" s="22"/>
      <c r="F412" s="27"/>
      <c r="G412" s="27"/>
      <c r="H412" s="81"/>
      <c r="I412" s="74"/>
      <c r="J412" s="81"/>
      <c r="K412" s="27"/>
      <c r="L412" s="81"/>
      <c r="M412" s="27"/>
      <c r="N412" s="81"/>
      <c r="O412" s="27"/>
      <c r="P412" s="81"/>
      <c r="Q412" s="27"/>
      <c r="R412" s="81"/>
      <c r="S412" s="27"/>
      <c r="T412" s="81"/>
      <c r="U412" s="27"/>
      <c r="V412" s="81"/>
      <c r="W412" s="27"/>
      <c r="X412" s="81"/>
      <c r="Y412" s="27"/>
      <c r="Z412" s="81"/>
      <c r="AA412" s="27"/>
      <c r="AB412" s="81"/>
      <c r="AC412" s="81"/>
      <c r="AD412" s="81"/>
      <c r="AE412" s="81"/>
      <c r="AF412" s="81"/>
      <c r="AG412" s="81"/>
      <c r="AH412" s="81"/>
      <c r="AI412" s="27"/>
      <c r="AJ412" s="27"/>
      <c r="AK412" s="27"/>
      <c r="AM412" s="137">
        <f aca="true" t="shared" si="208" ref="AM412:AN418">SUM(M412,O412,Q412,S412,U412,W412,Y412,AA412,AC412,AE412,AG412)</f>
        <v>0</v>
      </c>
      <c r="AN412" s="137">
        <f t="shared" si="208"/>
        <v>0</v>
      </c>
      <c r="AO412" s="137">
        <f aca="true" t="shared" si="209" ref="AO412:AP418">SUM(I412)</f>
        <v>0</v>
      </c>
      <c r="AP412" s="137">
        <f t="shared" si="209"/>
        <v>0</v>
      </c>
      <c r="AQ412" s="137"/>
      <c r="AR412" s="47"/>
    </row>
    <row r="413" spans="1:44" s="14" customFormat="1" ht="12.75" customHeight="1" hidden="1">
      <c r="A413" s="56"/>
      <c r="B413" s="16"/>
      <c r="C413" s="17"/>
      <c r="D413" s="42"/>
      <c r="E413" s="22"/>
      <c r="F413" s="27"/>
      <c r="G413" s="27"/>
      <c r="H413" s="81"/>
      <c r="I413" s="74"/>
      <c r="J413" s="81"/>
      <c r="K413" s="27"/>
      <c r="L413" s="81"/>
      <c r="M413" s="27"/>
      <c r="N413" s="81"/>
      <c r="O413" s="27"/>
      <c r="P413" s="81"/>
      <c r="Q413" s="27"/>
      <c r="R413" s="81"/>
      <c r="S413" s="27"/>
      <c r="T413" s="81"/>
      <c r="U413" s="27"/>
      <c r="V413" s="81"/>
      <c r="W413" s="27"/>
      <c r="X413" s="81"/>
      <c r="Y413" s="27"/>
      <c r="Z413" s="81"/>
      <c r="AA413" s="27"/>
      <c r="AB413" s="81"/>
      <c r="AC413" s="81"/>
      <c r="AD413" s="81"/>
      <c r="AE413" s="81"/>
      <c r="AF413" s="81"/>
      <c r="AG413" s="81"/>
      <c r="AH413" s="81"/>
      <c r="AI413" s="27"/>
      <c r="AJ413" s="27"/>
      <c r="AK413" s="27"/>
      <c r="AM413" s="137">
        <f t="shared" si="208"/>
        <v>0</v>
      </c>
      <c r="AN413" s="137">
        <f t="shared" si="208"/>
        <v>0</v>
      </c>
      <c r="AO413" s="137">
        <f t="shared" si="209"/>
        <v>0</v>
      </c>
      <c r="AP413" s="137">
        <f t="shared" si="209"/>
        <v>0</v>
      </c>
      <c r="AQ413" s="137"/>
      <c r="AR413" s="47"/>
    </row>
    <row r="414" spans="1:44" s="14" customFormat="1" ht="12.75" customHeight="1" hidden="1">
      <c r="A414" s="56"/>
      <c r="B414" s="16"/>
      <c r="C414" s="17"/>
      <c r="D414" s="42"/>
      <c r="E414" s="22"/>
      <c r="F414" s="27"/>
      <c r="G414" s="27"/>
      <c r="H414" s="81"/>
      <c r="I414" s="74"/>
      <c r="J414" s="81"/>
      <c r="K414" s="27"/>
      <c r="L414" s="81"/>
      <c r="M414" s="27"/>
      <c r="N414" s="81"/>
      <c r="O414" s="27"/>
      <c r="P414" s="81"/>
      <c r="Q414" s="27"/>
      <c r="R414" s="81"/>
      <c r="S414" s="27"/>
      <c r="T414" s="81"/>
      <c r="U414" s="27"/>
      <c r="V414" s="81"/>
      <c r="W414" s="27"/>
      <c r="X414" s="81"/>
      <c r="Y414" s="27"/>
      <c r="Z414" s="81"/>
      <c r="AA414" s="27"/>
      <c r="AB414" s="81"/>
      <c r="AC414" s="81"/>
      <c r="AD414" s="81"/>
      <c r="AE414" s="81"/>
      <c r="AF414" s="81"/>
      <c r="AG414" s="81"/>
      <c r="AH414" s="81"/>
      <c r="AI414" s="27"/>
      <c r="AJ414" s="27"/>
      <c r="AK414" s="27"/>
      <c r="AM414" s="137">
        <f t="shared" si="208"/>
        <v>0</v>
      </c>
      <c r="AN414" s="137">
        <f t="shared" si="208"/>
        <v>0</v>
      </c>
      <c r="AO414" s="137">
        <f t="shared" si="209"/>
        <v>0</v>
      </c>
      <c r="AP414" s="137">
        <f t="shared" si="209"/>
        <v>0</v>
      </c>
      <c r="AQ414" s="137"/>
      <c r="AR414" s="47"/>
    </row>
    <row r="415" spans="1:44" s="14" customFormat="1" ht="12.75" customHeight="1" hidden="1">
      <c r="A415" s="56"/>
      <c r="B415" s="16"/>
      <c r="C415" s="17"/>
      <c r="D415" s="42"/>
      <c r="E415" s="22"/>
      <c r="F415" s="27"/>
      <c r="G415" s="27"/>
      <c r="H415" s="81"/>
      <c r="I415" s="74"/>
      <c r="J415" s="81"/>
      <c r="K415" s="27"/>
      <c r="L415" s="81"/>
      <c r="M415" s="27"/>
      <c r="N415" s="81"/>
      <c r="O415" s="27"/>
      <c r="P415" s="81"/>
      <c r="Q415" s="27"/>
      <c r="R415" s="81"/>
      <c r="S415" s="27"/>
      <c r="T415" s="81"/>
      <c r="U415" s="27"/>
      <c r="V415" s="81"/>
      <c r="W415" s="27"/>
      <c r="X415" s="81"/>
      <c r="Y415" s="27"/>
      <c r="Z415" s="81"/>
      <c r="AA415" s="27"/>
      <c r="AB415" s="81"/>
      <c r="AC415" s="81"/>
      <c r="AD415" s="81"/>
      <c r="AE415" s="81"/>
      <c r="AF415" s="81"/>
      <c r="AG415" s="81"/>
      <c r="AH415" s="81"/>
      <c r="AI415" s="27"/>
      <c r="AJ415" s="27"/>
      <c r="AK415" s="27"/>
      <c r="AM415" s="137">
        <f t="shared" si="208"/>
        <v>0</v>
      </c>
      <c r="AN415" s="137">
        <f t="shared" si="208"/>
        <v>0</v>
      </c>
      <c r="AO415" s="137">
        <f t="shared" si="209"/>
        <v>0</v>
      </c>
      <c r="AP415" s="137">
        <f t="shared" si="209"/>
        <v>0</v>
      </c>
      <c r="AQ415" s="137"/>
      <c r="AR415" s="47"/>
    </row>
    <row r="416" spans="1:44" s="14" customFormat="1" ht="12.75" customHeight="1" hidden="1">
      <c r="A416" s="56"/>
      <c r="B416" s="16"/>
      <c r="C416" s="17"/>
      <c r="D416" s="42"/>
      <c r="E416" s="22"/>
      <c r="F416" s="27"/>
      <c r="G416" s="27"/>
      <c r="H416" s="81"/>
      <c r="I416" s="74"/>
      <c r="J416" s="81"/>
      <c r="K416" s="27"/>
      <c r="L416" s="81"/>
      <c r="M416" s="27"/>
      <c r="N416" s="81"/>
      <c r="O416" s="27"/>
      <c r="P416" s="81"/>
      <c r="Q416" s="27"/>
      <c r="R416" s="81"/>
      <c r="S416" s="27"/>
      <c r="T416" s="81"/>
      <c r="U416" s="27"/>
      <c r="V416" s="81"/>
      <c r="W416" s="27"/>
      <c r="X416" s="81"/>
      <c r="Y416" s="27"/>
      <c r="Z416" s="81"/>
      <c r="AA416" s="27"/>
      <c r="AB416" s="81"/>
      <c r="AC416" s="81"/>
      <c r="AD416" s="81"/>
      <c r="AE416" s="81"/>
      <c r="AF416" s="81"/>
      <c r="AG416" s="81"/>
      <c r="AH416" s="81"/>
      <c r="AI416" s="27"/>
      <c r="AJ416" s="27"/>
      <c r="AK416" s="27"/>
      <c r="AM416" s="137">
        <f t="shared" si="208"/>
        <v>0</v>
      </c>
      <c r="AN416" s="137">
        <f t="shared" si="208"/>
        <v>0</v>
      </c>
      <c r="AO416" s="137">
        <f t="shared" si="209"/>
        <v>0</v>
      </c>
      <c r="AP416" s="137">
        <f t="shared" si="209"/>
        <v>0</v>
      </c>
      <c r="AQ416" s="137"/>
      <c r="AR416" s="47"/>
    </row>
    <row r="417" spans="1:44" s="14" customFormat="1" ht="12.75" customHeight="1" hidden="1">
      <c r="A417" s="56"/>
      <c r="B417" s="16"/>
      <c r="C417" s="17"/>
      <c r="D417" s="42"/>
      <c r="E417" s="22"/>
      <c r="F417" s="27"/>
      <c r="G417" s="27"/>
      <c r="H417" s="81"/>
      <c r="I417" s="74"/>
      <c r="J417" s="81"/>
      <c r="K417" s="27"/>
      <c r="L417" s="81"/>
      <c r="M417" s="27"/>
      <c r="N417" s="81"/>
      <c r="O417" s="27"/>
      <c r="P417" s="81"/>
      <c r="Q417" s="27"/>
      <c r="R417" s="81"/>
      <c r="S417" s="27"/>
      <c r="T417" s="81"/>
      <c r="U417" s="27"/>
      <c r="V417" s="81"/>
      <c r="W417" s="27"/>
      <c r="X417" s="81"/>
      <c r="Y417" s="27"/>
      <c r="Z417" s="81"/>
      <c r="AA417" s="27"/>
      <c r="AB417" s="81"/>
      <c r="AC417" s="81"/>
      <c r="AD417" s="81"/>
      <c r="AE417" s="81"/>
      <c r="AF417" s="81"/>
      <c r="AG417" s="81"/>
      <c r="AH417" s="81"/>
      <c r="AI417" s="27"/>
      <c r="AJ417" s="27"/>
      <c r="AK417" s="27"/>
      <c r="AM417" s="137">
        <f t="shared" si="208"/>
        <v>0</v>
      </c>
      <c r="AN417" s="137">
        <f t="shared" si="208"/>
        <v>0</v>
      </c>
      <c r="AO417" s="137">
        <f t="shared" si="209"/>
        <v>0</v>
      </c>
      <c r="AP417" s="137">
        <f t="shared" si="209"/>
        <v>0</v>
      </c>
      <c r="AQ417" s="137"/>
      <c r="AR417" s="47"/>
    </row>
    <row r="418" spans="1:44" s="14" customFormat="1" ht="12.75" customHeight="1" hidden="1">
      <c r="A418" s="56"/>
      <c r="B418" s="16"/>
      <c r="C418" s="17"/>
      <c r="D418" s="42"/>
      <c r="E418" s="22"/>
      <c r="F418" s="27"/>
      <c r="G418" s="27"/>
      <c r="H418" s="81"/>
      <c r="I418" s="74"/>
      <c r="J418" s="81"/>
      <c r="K418" s="27"/>
      <c r="L418" s="81"/>
      <c r="M418" s="27"/>
      <c r="N418" s="81"/>
      <c r="O418" s="27"/>
      <c r="P418" s="81"/>
      <c r="Q418" s="27"/>
      <c r="R418" s="81"/>
      <c r="S418" s="27"/>
      <c r="T418" s="81"/>
      <c r="U418" s="27"/>
      <c r="V418" s="81"/>
      <c r="W418" s="27"/>
      <c r="X418" s="81"/>
      <c r="Y418" s="27"/>
      <c r="Z418" s="81"/>
      <c r="AA418" s="27"/>
      <c r="AB418" s="81"/>
      <c r="AC418" s="81"/>
      <c r="AD418" s="81"/>
      <c r="AE418" s="81"/>
      <c r="AF418" s="81"/>
      <c r="AG418" s="81"/>
      <c r="AH418" s="81"/>
      <c r="AI418" s="27"/>
      <c r="AJ418" s="27"/>
      <c r="AK418" s="27"/>
      <c r="AM418" s="137">
        <f t="shared" si="208"/>
        <v>0</v>
      </c>
      <c r="AN418" s="137">
        <f t="shared" si="208"/>
        <v>0</v>
      </c>
      <c r="AO418" s="137">
        <f t="shared" si="209"/>
        <v>0</v>
      </c>
      <c r="AP418" s="137">
        <f t="shared" si="209"/>
        <v>0</v>
      </c>
      <c r="AQ418" s="137"/>
      <c r="AR418" s="47"/>
    </row>
    <row r="419" spans="1:44" s="14" customFormat="1" ht="15" customHeight="1" hidden="1">
      <c r="A419" s="20"/>
      <c r="B419" s="7"/>
      <c r="C419" s="8"/>
      <c r="D419" s="8"/>
      <c r="E419" s="35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M419" s="21">
        <f>SUM(AM412:AM418)</f>
        <v>0</v>
      </c>
      <c r="AN419" s="21">
        <f>SUM(AN412:AN418)</f>
        <v>0</v>
      </c>
      <c r="AO419" s="21">
        <f>SUM(AO412:AO418)</f>
        <v>0</v>
      </c>
      <c r="AP419" s="21">
        <f>SUM(AP412:AP418)</f>
        <v>0</v>
      </c>
      <c r="AQ419" s="21">
        <f>SUM(AQ412:AQ418)</f>
        <v>0</v>
      </c>
      <c r="AR419" s="140">
        <f>SUM(AM419,AQ419)</f>
        <v>0</v>
      </c>
    </row>
    <row r="420" spans="1:44" s="14" customFormat="1" ht="12" customHeight="1" hidden="1">
      <c r="A420" s="56"/>
      <c r="B420" s="203"/>
      <c r="C420" s="201"/>
      <c r="D420" s="192"/>
      <c r="E420" s="22"/>
      <c r="F420" s="27"/>
      <c r="G420" s="27"/>
      <c r="H420" s="18"/>
      <c r="I420" s="26"/>
      <c r="J420" s="18"/>
      <c r="K420" s="27"/>
      <c r="L420" s="18"/>
      <c r="M420" s="27"/>
      <c r="N420" s="18"/>
      <c r="O420" s="27"/>
      <c r="P420" s="18"/>
      <c r="Q420" s="27"/>
      <c r="R420" s="18"/>
      <c r="S420" s="27"/>
      <c r="T420" s="18"/>
      <c r="U420" s="27"/>
      <c r="V420" s="18"/>
      <c r="W420" s="27"/>
      <c r="X420" s="18"/>
      <c r="Y420" s="27"/>
      <c r="Z420" s="18"/>
      <c r="AA420" s="27"/>
      <c r="AB420" s="18"/>
      <c r="AC420" s="18"/>
      <c r="AD420" s="18"/>
      <c r="AE420" s="18"/>
      <c r="AF420" s="18"/>
      <c r="AG420" s="18"/>
      <c r="AH420" s="18"/>
      <c r="AI420" s="27"/>
      <c r="AJ420" s="27"/>
      <c r="AK420" s="27"/>
      <c r="AM420" s="137">
        <f>SUM(M420,O420,Q420,S420,U420,W420,Y420,AA420,AC420,AE420,AG420)</f>
        <v>0</v>
      </c>
      <c r="AN420" s="137">
        <f>SUM(N420,P420,R420,T420,V420,X420,Z420,AB420,AD420,AF420,AH420)</f>
        <v>0</v>
      </c>
      <c r="AO420" s="137">
        <f>SUM(I420)</f>
        <v>0</v>
      </c>
      <c r="AP420" s="137">
        <f>SUM(J420)</f>
        <v>0</v>
      </c>
      <c r="AQ420" s="137"/>
      <c r="AR420" s="47"/>
    </row>
    <row r="421" spans="1:44" s="14" customFormat="1" ht="12.75" customHeight="1" hidden="1">
      <c r="A421" s="56"/>
      <c r="B421" s="203"/>
      <c r="C421" s="201"/>
      <c r="D421" s="192"/>
      <c r="E421" s="46"/>
      <c r="F421" s="27"/>
      <c r="G421" s="27"/>
      <c r="H421" s="18"/>
      <c r="I421" s="26"/>
      <c r="J421" s="18"/>
      <c r="K421" s="27"/>
      <c r="L421" s="18"/>
      <c r="M421" s="27"/>
      <c r="N421" s="18"/>
      <c r="O421" s="27"/>
      <c r="P421" s="18"/>
      <c r="Q421" s="27"/>
      <c r="R421" s="18"/>
      <c r="S421" s="27"/>
      <c r="T421" s="18"/>
      <c r="U421" s="27"/>
      <c r="V421" s="18"/>
      <c r="W421" s="27"/>
      <c r="X421" s="18"/>
      <c r="Y421" s="27"/>
      <c r="Z421" s="18"/>
      <c r="AA421" s="27"/>
      <c r="AB421" s="18"/>
      <c r="AC421" s="18"/>
      <c r="AD421" s="18"/>
      <c r="AE421" s="18"/>
      <c r="AF421" s="18"/>
      <c r="AG421" s="18"/>
      <c r="AH421" s="18"/>
      <c r="AI421" s="27"/>
      <c r="AJ421" s="27"/>
      <c r="AK421" s="27"/>
      <c r="AM421" s="137">
        <f>SUM(M421,O421,Q421,S421,U421,W421,Y421,AA421,AC421,AE421,AG421)</f>
        <v>0</v>
      </c>
      <c r="AN421" s="137">
        <f>SUM(N421,P421,R421,T421,V421,X421,Z421,AB421,AD421,AF421,AH421)</f>
        <v>0</v>
      </c>
      <c r="AO421" s="137">
        <f>SUM(I421)</f>
        <v>0</v>
      </c>
      <c r="AP421" s="137">
        <f>SUM(J421)</f>
        <v>0</v>
      </c>
      <c r="AQ421" s="137"/>
      <c r="AR421" s="47"/>
    </row>
    <row r="422" spans="1:44" s="14" customFormat="1" ht="12.75" customHeight="1" hidden="1">
      <c r="A422" s="20"/>
      <c r="B422" s="48"/>
      <c r="C422" s="34"/>
      <c r="D422" s="34"/>
      <c r="E422" s="49"/>
      <c r="F422" s="36">
        <f aca="true" t="shared" si="210" ref="F422:AK422">SUM(F420:F421)</f>
        <v>0</v>
      </c>
      <c r="G422" s="36">
        <f t="shared" si="210"/>
        <v>0</v>
      </c>
      <c r="H422" s="36">
        <f t="shared" si="210"/>
        <v>0</v>
      </c>
      <c r="I422" s="36">
        <f t="shared" si="210"/>
        <v>0</v>
      </c>
      <c r="J422" s="36">
        <f t="shared" si="210"/>
        <v>0</v>
      </c>
      <c r="K422" s="36">
        <f t="shared" si="210"/>
        <v>0</v>
      </c>
      <c r="L422" s="36">
        <f t="shared" si="210"/>
        <v>0</v>
      </c>
      <c r="M422" s="36">
        <f t="shared" si="210"/>
        <v>0</v>
      </c>
      <c r="N422" s="36">
        <f t="shared" si="210"/>
        <v>0</v>
      </c>
      <c r="O422" s="36">
        <f t="shared" si="210"/>
        <v>0</v>
      </c>
      <c r="P422" s="36">
        <f t="shared" si="210"/>
        <v>0</v>
      </c>
      <c r="Q422" s="36">
        <f t="shared" si="210"/>
        <v>0</v>
      </c>
      <c r="R422" s="36">
        <f t="shared" si="210"/>
        <v>0</v>
      </c>
      <c r="S422" s="36">
        <f t="shared" si="210"/>
        <v>0</v>
      </c>
      <c r="T422" s="36">
        <f t="shared" si="210"/>
        <v>0</v>
      </c>
      <c r="U422" s="36">
        <f t="shared" si="210"/>
        <v>0</v>
      </c>
      <c r="V422" s="36">
        <f t="shared" si="210"/>
        <v>0</v>
      </c>
      <c r="W422" s="36">
        <f t="shared" si="210"/>
        <v>0</v>
      </c>
      <c r="X422" s="36">
        <f t="shared" si="210"/>
        <v>0</v>
      </c>
      <c r="Y422" s="36">
        <f t="shared" si="210"/>
        <v>0</v>
      </c>
      <c r="Z422" s="36">
        <f t="shared" si="210"/>
        <v>0</v>
      </c>
      <c r="AA422" s="36">
        <f t="shared" si="210"/>
        <v>0</v>
      </c>
      <c r="AB422" s="36">
        <f aca="true" t="shared" si="211" ref="AB422:AH422">SUM(AB420:AB421)</f>
        <v>0</v>
      </c>
      <c r="AC422" s="36">
        <f t="shared" si="211"/>
        <v>0</v>
      </c>
      <c r="AD422" s="36">
        <f t="shared" si="211"/>
        <v>0</v>
      </c>
      <c r="AE422" s="36">
        <f t="shared" si="211"/>
        <v>0</v>
      </c>
      <c r="AF422" s="36">
        <f t="shared" si="211"/>
        <v>0</v>
      </c>
      <c r="AG422" s="36">
        <f t="shared" si="211"/>
        <v>0</v>
      </c>
      <c r="AH422" s="36">
        <f t="shared" si="211"/>
        <v>0</v>
      </c>
      <c r="AI422" s="36">
        <f t="shared" si="210"/>
        <v>0</v>
      </c>
      <c r="AJ422" s="36">
        <f t="shared" si="210"/>
        <v>0</v>
      </c>
      <c r="AK422" s="36">
        <f t="shared" si="210"/>
        <v>0</v>
      </c>
      <c r="AM422" s="21">
        <f>SUM(AM420:AM421)</f>
        <v>0</v>
      </c>
      <c r="AN422" s="21">
        <f>SUM(AN420:AN421)</f>
        <v>0</v>
      </c>
      <c r="AO422" s="21">
        <f>SUM(AO420:AO421)</f>
        <v>0</v>
      </c>
      <c r="AP422" s="21">
        <f>SUM(AP420:AP421)</f>
        <v>0</v>
      </c>
      <c r="AQ422" s="21">
        <f>SUM(AQ420:AQ421)</f>
        <v>0</v>
      </c>
      <c r="AR422" s="140">
        <f>SUM(AM422,AQ422)</f>
        <v>0</v>
      </c>
    </row>
    <row r="423" spans="1:44" s="14" customFormat="1" ht="12.75" customHeight="1" hidden="1">
      <c r="A423" s="56"/>
      <c r="B423" s="209"/>
      <c r="C423" s="193"/>
      <c r="D423" s="193"/>
      <c r="E423" s="25"/>
      <c r="F423" s="27"/>
      <c r="G423" s="27"/>
      <c r="H423" s="18"/>
      <c r="I423" s="26"/>
      <c r="J423" s="18"/>
      <c r="K423" s="27"/>
      <c r="L423" s="18"/>
      <c r="M423" s="27"/>
      <c r="N423" s="18"/>
      <c r="O423" s="27"/>
      <c r="P423" s="18"/>
      <c r="Q423" s="27"/>
      <c r="R423" s="18"/>
      <c r="S423" s="27"/>
      <c r="T423" s="18"/>
      <c r="U423" s="27"/>
      <c r="V423" s="18"/>
      <c r="W423" s="27"/>
      <c r="X423" s="18"/>
      <c r="Y423" s="27"/>
      <c r="Z423" s="18"/>
      <c r="AA423" s="27"/>
      <c r="AB423" s="18"/>
      <c r="AC423" s="18"/>
      <c r="AD423" s="18"/>
      <c r="AE423" s="18"/>
      <c r="AF423" s="18"/>
      <c r="AG423" s="18"/>
      <c r="AH423" s="18"/>
      <c r="AI423" s="27"/>
      <c r="AJ423" s="27"/>
      <c r="AK423" s="27"/>
      <c r="AM423" s="137">
        <f aca="true" t="shared" si="212" ref="AM423:AN426">SUM(M423,O423,Q423,S423,U423,W423,Y423,AA423,AC423,AE423,AG423)</f>
        <v>0</v>
      </c>
      <c r="AN423" s="137">
        <f t="shared" si="212"/>
        <v>0</v>
      </c>
      <c r="AO423" s="137">
        <f aca="true" t="shared" si="213" ref="AO423:AP426">SUM(I423)</f>
        <v>0</v>
      </c>
      <c r="AP423" s="137">
        <f t="shared" si="213"/>
        <v>0</v>
      </c>
      <c r="AQ423" s="137"/>
      <c r="AR423" s="47"/>
    </row>
    <row r="424" spans="1:44" s="14" customFormat="1" ht="12.75" customHeight="1" hidden="1">
      <c r="A424" s="56"/>
      <c r="B424" s="199"/>
      <c r="C424" s="204"/>
      <c r="D424" s="204"/>
      <c r="E424" s="25"/>
      <c r="F424" s="27"/>
      <c r="G424" s="27"/>
      <c r="H424" s="18"/>
      <c r="I424" s="26"/>
      <c r="J424" s="18"/>
      <c r="K424" s="27"/>
      <c r="L424" s="18"/>
      <c r="M424" s="27"/>
      <c r="N424" s="18"/>
      <c r="O424" s="27"/>
      <c r="P424" s="18"/>
      <c r="Q424" s="27"/>
      <c r="R424" s="18"/>
      <c r="S424" s="27"/>
      <c r="T424" s="18"/>
      <c r="U424" s="27"/>
      <c r="V424" s="18"/>
      <c r="W424" s="27"/>
      <c r="X424" s="18"/>
      <c r="Y424" s="27"/>
      <c r="Z424" s="18"/>
      <c r="AA424" s="27"/>
      <c r="AB424" s="18"/>
      <c r="AC424" s="18"/>
      <c r="AD424" s="18"/>
      <c r="AE424" s="18"/>
      <c r="AF424" s="18"/>
      <c r="AG424" s="18"/>
      <c r="AH424" s="18"/>
      <c r="AI424" s="27"/>
      <c r="AJ424" s="27"/>
      <c r="AK424" s="27"/>
      <c r="AM424" s="137">
        <f t="shared" si="212"/>
        <v>0</v>
      </c>
      <c r="AN424" s="137">
        <f t="shared" si="212"/>
        <v>0</v>
      </c>
      <c r="AO424" s="137">
        <f t="shared" si="213"/>
        <v>0</v>
      </c>
      <c r="AP424" s="137">
        <f t="shared" si="213"/>
        <v>0</v>
      </c>
      <c r="AQ424" s="137"/>
      <c r="AR424" s="47"/>
    </row>
    <row r="425" spans="1:44" s="14" customFormat="1" ht="12.75" customHeight="1" hidden="1">
      <c r="A425" s="56"/>
      <c r="B425" s="199"/>
      <c r="C425" s="204"/>
      <c r="D425" s="204"/>
      <c r="E425" s="25"/>
      <c r="F425" s="27"/>
      <c r="G425" s="27"/>
      <c r="H425" s="18"/>
      <c r="I425" s="26"/>
      <c r="J425" s="18"/>
      <c r="K425" s="27"/>
      <c r="L425" s="18"/>
      <c r="M425" s="27"/>
      <c r="N425" s="18"/>
      <c r="O425" s="27"/>
      <c r="P425" s="18"/>
      <c r="Q425" s="27"/>
      <c r="R425" s="18"/>
      <c r="S425" s="27"/>
      <c r="T425" s="18"/>
      <c r="U425" s="27"/>
      <c r="V425" s="18"/>
      <c r="W425" s="27"/>
      <c r="X425" s="18"/>
      <c r="Y425" s="27"/>
      <c r="Z425" s="18"/>
      <c r="AA425" s="27"/>
      <c r="AB425" s="18"/>
      <c r="AC425" s="18"/>
      <c r="AD425" s="18"/>
      <c r="AE425" s="18"/>
      <c r="AF425" s="18"/>
      <c r="AG425" s="18"/>
      <c r="AH425" s="18"/>
      <c r="AI425" s="27"/>
      <c r="AJ425" s="27"/>
      <c r="AK425" s="27"/>
      <c r="AM425" s="137">
        <f t="shared" si="212"/>
        <v>0</v>
      </c>
      <c r="AN425" s="137">
        <f t="shared" si="212"/>
        <v>0</v>
      </c>
      <c r="AO425" s="137">
        <f t="shared" si="213"/>
        <v>0</v>
      </c>
      <c r="AP425" s="137">
        <f t="shared" si="213"/>
        <v>0</v>
      </c>
      <c r="AQ425" s="137"/>
      <c r="AR425" s="137"/>
    </row>
    <row r="426" spans="1:44" s="14" customFormat="1" ht="12.75" customHeight="1" hidden="1">
      <c r="A426" s="56"/>
      <c r="B426" s="200"/>
      <c r="C426" s="205"/>
      <c r="D426" s="205"/>
      <c r="E426" s="25"/>
      <c r="F426" s="27"/>
      <c r="G426" s="27"/>
      <c r="H426" s="18"/>
      <c r="I426" s="26"/>
      <c r="J426" s="18"/>
      <c r="K426" s="27"/>
      <c r="L426" s="18"/>
      <c r="M426" s="27"/>
      <c r="N426" s="18"/>
      <c r="O426" s="27"/>
      <c r="P426" s="18"/>
      <c r="Q426" s="27"/>
      <c r="R426" s="18"/>
      <c r="S426" s="27"/>
      <c r="T426" s="18"/>
      <c r="U426" s="27"/>
      <c r="V426" s="18"/>
      <c r="W426" s="27"/>
      <c r="X426" s="18"/>
      <c r="Y426" s="27"/>
      <c r="Z426" s="18"/>
      <c r="AA426" s="27"/>
      <c r="AB426" s="18"/>
      <c r="AC426" s="18"/>
      <c r="AD426" s="18"/>
      <c r="AE426" s="18"/>
      <c r="AF426" s="18"/>
      <c r="AG426" s="18"/>
      <c r="AH426" s="18"/>
      <c r="AI426" s="27"/>
      <c r="AJ426" s="27"/>
      <c r="AK426" s="27"/>
      <c r="AM426" s="137">
        <f t="shared" si="212"/>
        <v>0</v>
      </c>
      <c r="AN426" s="137">
        <f t="shared" si="212"/>
        <v>0</v>
      </c>
      <c r="AO426" s="137">
        <f t="shared" si="213"/>
        <v>0</v>
      </c>
      <c r="AP426" s="137">
        <f t="shared" si="213"/>
        <v>0</v>
      </c>
      <c r="AQ426" s="137"/>
      <c r="AR426" s="137"/>
    </row>
    <row r="427" spans="1:44" s="14" customFormat="1" ht="15" customHeight="1" hidden="1">
      <c r="A427" s="20"/>
      <c r="B427" s="7"/>
      <c r="C427" s="8"/>
      <c r="D427" s="8"/>
      <c r="E427" s="35"/>
      <c r="F427" s="36">
        <f aca="true" t="shared" si="214" ref="F427:AK427">SUM(F423:F426)</f>
        <v>0</v>
      </c>
      <c r="G427" s="36">
        <f t="shared" si="214"/>
        <v>0</v>
      </c>
      <c r="H427" s="36">
        <f t="shared" si="214"/>
        <v>0</v>
      </c>
      <c r="I427" s="36">
        <f t="shared" si="214"/>
        <v>0</v>
      </c>
      <c r="J427" s="36">
        <f t="shared" si="214"/>
        <v>0</v>
      </c>
      <c r="K427" s="36">
        <f t="shared" si="214"/>
        <v>0</v>
      </c>
      <c r="L427" s="36">
        <f t="shared" si="214"/>
        <v>0</v>
      </c>
      <c r="M427" s="36">
        <f t="shared" si="214"/>
        <v>0</v>
      </c>
      <c r="N427" s="36">
        <f t="shared" si="214"/>
        <v>0</v>
      </c>
      <c r="O427" s="36">
        <f t="shared" si="214"/>
        <v>0</v>
      </c>
      <c r="P427" s="36">
        <f t="shared" si="214"/>
        <v>0</v>
      </c>
      <c r="Q427" s="36">
        <f t="shared" si="214"/>
        <v>0</v>
      </c>
      <c r="R427" s="36">
        <f t="shared" si="214"/>
        <v>0</v>
      </c>
      <c r="S427" s="36">
        <f t="shared" si="214"/>
        <v>0</v>
      </c>
      <c r="T427" s="36">
        <f t="shared" si="214"/>
        <v>0</v>
      </c>
      <c r="U427" s="36">
        <f t="shared" si="214"/>
        <v>0</v>
      </c>
      <c r="V427" s="36">
        <f t="shared" si="214"/>
        <v>0</v>
      </c>
      <c r="W427" s="36">
        <f t="shared" si="214"/>
        <v>0</v>
      </c>
      <c r="X427" s="36">
        <f t="shared" si="214"/>
        <v>0</v>
      </c>
      <c r="Y427" s="36">
        <f t="shared" si="214"/>
        <v>0</v>
      </c>
      <c r="Z427" s="36">
        <f t="shared" si="214"/>
        <v>0</v>
      </c>
      <c r="AA427" s="36">
        <f t="shared" si="214"/>
        <v>0</v>
      </c>
      <c r="AB427" s="36">
        <f aca="true" t="shared" si="215" ref="AB427:AH427">SUM(AB423:AB426)</f>
        <v>0</v>
      </c>
      <c r="AC427" s="36">
        <f t="shared" si="215"/>
        <v>0</v>
      </c>
      <c r="AD427" s="36">
        <f t="shared" si="215"/>
        <v>0</v>
      </c>
      <c r="AE427" s="36">
        <f t="shared" si="215"/>
        <v>0</v>
      </c>
      <c r="AF427" s="36">
        <f t="shared" si="215"/>
        <v>0</v>
      </c>
      <c r="AG427" s="36">
        <f t="shared" si="215"/>
        <v>0</v>
      </c>
      <c r="AH427" s="36">
        <f t="shared" si="215"/>
        <v>0</v>
      </c>
      <c r="AI427" s="36">
        <f t="shared" si="214"/>
        <v>0</v>
      </c>
      <c r="AJ427" s="36">
        <f t="shared" si="214"/>
        <v>0</v>
      </c>
      <c r="AK427" s="36">
        <f t="shared" si="214"/>
        <v>0</v>
      </c>
      <c r="AM427" s="21">
        <f>SUM(AM423:AM426)</f>
        <v>0</v>
      </c>
      <c r="AN427" s="21">
        <f>SUM(AN423:AN426)</f>
        <v>0</v>
      </c>
      <c r="AO427" s="21">
        <f>SUM(AO423:AO426)</f>
        <v>0</v>
      </c>
      <c r="AP427" s="21">
        <f>SUM(AP423:AP426)</f>
        <v>0</v>
      </c>
      <c r="AQ427" s="21">
        <f>SUM(AQ423:AQ426)</f>
        <v>0</v>
      </c>
      <c r="AR427" s="140">
        <f>SUM(AM427,AQ427)</f>
        <v>0</v>
      </c>
    </row>
    <row r="428" spans="1:44" s="14" customFormat="1" ht="12.75" customHeight="1" hidden="1">
      <c r="A428" s="56"/>
      <c r="B428" s="209"/>
      <c r="C428" s="193"/>
      <c r="D428" s="193"/>
      <c r="E428" s="25"/>
      <c r="F428" s="27"/>
      <c r="G428" s="27"/>
      <c r="H428" s="18"/>
      <c r="I428" s="26"/>
      <c r="J428" s="18"/>
      <c r="K428" s="27"/>
      <c r="L428" s="18"/>
      <c r="M428" s="27"/>
      <c r="N428" s="18"/>
      <c r="O428" s="27"/>
      <c r="P428" s="18"/>
      <c r="Q428" s="27"/>
      <c r="R428" s="18"/>
      <c r="S428" s="27"/>
      <c r="T428" s="18"/>
      <c r="U428" s="27"/>
      <c r="V428" s="18"/>
      <c r="W428" s="27"/>
      <c r="X428" s="18"/>
      <c r="Y428" s="27"/>
      <c r="Z428" s="18"/>
      <c r="AA428" s="27"/>
      <c r="AB428" s="18"/>
      <c r="AC428" s="18"/>
      <c r="AD428" s="18"/>
      <c r="AE428" s="18"/>
      <c r="AF428" s="18"/>
      <c r="AG428" s="18"/>
      <c r="AH428" s="18"/>
      <c r="AI428" s="27"/>
      <c r="AJ428" s="27"/>
      <c r="AK428" s="27"/>
      <c r="AM428" s="137">
        <f aca="true" t="shared" si="216" ref="AM428:AN431">SUM(M428,O428,Q428,S428,U428,W428,Y428,AA428,AC428,AE428,AG428)</f>
        <v>0</v>
      </c>
      <c r="AN428" s="137">
        <f t="shared" si="216"/>
        <v>0</v>
      </c>
      <c r="AO428" s="137">
        <f aca="true" t="shared" si="217" ref="AO428:AP431">SUM(I428)</f>
        <v>0</v>
      </c>
      <c r="AP428" s="137">
        <f t="shared" si="217"/>
        <v>0</v>
      </c>
      <c r="AQ428" s="137"/>
      <c r="AR428" s="47"/>
    </row>
    <row r="429" spans="1:44" s="14" customFormat="1" ht="12.75" customHeight="1" hidden="1">
      <c r="A429" s="56"/>
      <c r="B429" s="199"/>
      <c r="C429" s="204"/>
      <c r="D429" s="204"/>
      <c r="E429" s="25"/>
      <c r="F429" s="27"/>
      <c r="G429" s="27"/>
      <c r="H429" s="18"/>
      <c r="I429" s="26"/>
      <c r="J429" s="18"/>
      <c r="K429" s="27"/>
      <c r="L429" s="18"/>
      <c r="M429" s="27"/>
      <c r="N429" s="18"/>
      <c r="O429" s="27"/>
      <c r="P429" s="18"/>
      <c r="Q429" s="27"/>
      <c r="R429" s="18"/>
      <c r="S429" s="27"/>
      <c r="T429" s="18"/>
      <c r="U429" s="27"/>
      <c r="V429" s="18"/>
      <c r="W429" s="27"/>
      <c r="X429" s="18"/>
      <c r="Y429" s="27"/>
      <c r="Z429" s="18"/>
      <c r="AA429" s="27"/>
      <c r="AB429" s="18"/>
      <c r="AC429" s="18"/>
      <c r="AD429" s="18"/>
      <c r="AE429" s="18"/>
      <c r="AF429" s="18"/>
      <c r="AG429" s="18"/>
      <c r="AH429" s="18"/>
      <c r="AI429" s="27"/>
      <c r="AJ429" s="27"/>
      <c r="AK429" s="27"/>
      <c r="AM429" s="137">
        <f t="shared" si="216"/>
        <v>0</v>
      </c>
      <c r="AN429" s="137">
        <f t="shared" si="216"/>
        <v>0</v>
      </c>
      <c r="AO429" s="137">
        <f t="shared" si="217"/>
        <v>0</v>
      </c>
      <c r="AP429" s="137">
        <f t="shared" si="217"/>
        <v>0</v>
      </c>
      <c r="AQ429" s="137"/>
      <c r="AR429" s="47"/>
    </row>
    <row r="430" spans="1:44" s="14" customFormat="1" ht="12.75" customHeight="1" hidden="1">
      <c r="A430" s="56"/>
      <c r="B430" s="199"/>
      <c r="C430" s="204"/>
      <c r="D430" s="204"/>
      <c r="E430" s="25"/>
      <c r="F430" s="27"/>
      <c r="G430" s="27"/>
      <c r="H430" s="18"/>
      <c r="I430" s="26"/>
      <c r="J430" s="18"/>
      <c r="K430" s="27"/>
      <c r="L430" s="18"/>
      <c r="M430" s="27"/>
      <c r="N430" s="18"/>
      <c r="O430" s="27"/>
      <c r="P430" s="18"/>
      <c r="Q430" s="27"/>
      <c r="R430" s="18"/>
      <c r="S430" s="27"/>
      <c r="T430" s="18"/>
      <c r="U430" s="27"/>
      <c r="V430" s="18"/>
      <c r="W430" s="27"/>
      <c r="X430" s="18"/>
      <c r="Y430" s="27"/>
      <c r="Z430" s="18"/>
      <c r="AA430" s="27"/>
      <c r="AB430" s="18"/>
      <c r="AC430" s="18"/>
      <c r="AD430" s="18"/>
      <c r="AE430" s="18"/>
      <c r="AF430" s="18"/>
      <c r="AG430" s="18"/>
      <c r="AH430" s="18"/>
      <c r="AI430" s="27"/>
      <c r="AJ430" s="27"/>
      <c r="AK430" s="27"/>
      <c r="AM430" s="137">
        <f t="shared" si="216"/>
        <v>0</v>
      </c>
      <c r="AN430" s="137">
        <f t="shared" si="216"/>
        <v>0</v>
      </c>
      <c r="AO430" s="137">
        <f t="shared" si="217"/>
        <v>0</v>
      </c>
      <c r="AP430" s="137">
        <f t="shared" si="217"/>
        <v>0</v>
      </c>
      <c r="AQ430" s="137"/>
      <c r="AR430" s="47"/>
    </row>
    <row r="431" spans="1:44" s="14" customFormat="1" ht="12.75" customHeight="1" hidden="1">
      <c r="A431" s="56"/>
      <c r="B431" s="200"/>
      <c r="C431" s="205"/>
      <c r="D431" s="205"/>
      <c r="E431" s="25"/>
      <c r="F431" s="27"/>
      <c r="G431" s="27"/>
      <c r="H431" s="18"/>
      <c r="I431" s="26"/>
      <c r="J431" s="18"/>
      <c r="K431" s="27"/>
      <c r="L431" s="18"/>
      <c r="M431" s="27"/>
      <c r="N431" s="18"/>
      <c r="O431" s="27"/>
      <c r="P431" s="18"/>
      <c r="Q431" s="27"/>
      <c r="R431" s="18"/>
      <c r="S431" s="27"/>
      <c r="T431" s="18"/>
      <c r="U431" s="27"/>
      <c r="V431" s="18"/>
      <c r="W431" s="27"/>
      <c r="X431" s="18"/>
      <c r="Y431" s="27"/>
      <c r="Z431" s="18"/>
      <c r="AA431" s="27"/>
      <c r="AB431" s="18"/>
      <c r="AC431" s="18"/>
      <c r="AD431" s="18"/>
      <c r="AE431" s="18"/>
      <c r="AF431" s="18"/>
      <c r="AG431" s="18"/>
      <c r="AH431" s="18"/>
      <c r="AI431" s="27"/>
      <c r="AJ431" s="27"/>
      <c r="AK431" s="27"/>
      <c r="AM431" s="137">
        <f t="shared" si="216"/>
        <v>0</v>
      </c>
      <c r="AN431" s="137">
        <f t="shared" si="216"/>
        <v>0</v>
      </c>
      <c r="AO431" s="137">
        <f t="shared" si="217"/>
        <v>0</v>
      </c>
      <c r="AP431" s="137">
        <f t="shared" si="217"/>
        <v>0</v>
      </c>
      <c r="AQ431" s="137"/>
      <c r="AR431" s="47"/>
    </row>
    <row r="432" spans="1:44" s="14" customFormat="1" ht="15" customHeight="1" hidden="1">
      <c r="A432" s="20"/>
      <c r="B432" s="7"/>
      <c r="C432" s="8"/>
      <c r="D432" s="8"/>
      <c r="E432" s="35"/>
      <c r="F432" s="36">
        <f aca="true" t="shared" si="218" ref="F432:AK432">SUM(F428:F431)</f>
        <v>0</v>
      </c>
      <c r="G432" s="36">
        <f t="shared" si="218"/>
        <v>0</v>
      </c>
      <c r="H432" s="36">
        <f t="shared" si="218"/>
        <v>0</v>
      </c>
      <c r="I432" s="36">
        <f t="shared" si="218"/>
        <v>0</v>
      </c>
      <c r="J432" s="36">
        <f t="shared" si="218"/>
        <v>0</v>
      </c>
      <c r="K432" s="36">
        <f t="shared" si="218"/>
        <v>0</v>
      </c>
      <c r="L432" s="36">
        <f t="shared" si="218"/>
        <v>0</v>
      </c>
      <c r="M432" s="36">
        <f t="shared" si="218"/>
        <v>0</v>
      </c>
      <c r="N432" s="36">
        <f t="shared" si="218"/>
        <v>0</v>
      </c>
      <c r="O432" s="36">
        <f t="shared" si="218"/>
        <v>0</v>
      </c>
      <c r="P432" s="36">
        <f t="shared" si="218"/>
        <v>0</v>
      </c>
      <c r="Q432" s="36">
        <f t="shared" si="218"/>
        <v>0</v>
      </c>
      <c r="R432" s="36">
        <f t="shared" si="218"/>
        <v>0</v>
      </c>
      <c r="S432" s="36">
        <f t="shared" si="218"/>
        <v>0</v>
      </c>
      <c r="T432" s="36">
        <f t="shared" si="218"/>
        <v>0</v>
      </c>
      <c r="U432" s="36">
        <f t="shared" si="218"/>
        <v>0</v>
      </c>
      <c r="V432" s="36">
        <f t="shared" si="218"/>
        <v>0</v>
      </c>
      <c r="W432" s="36">
        <f t="shared" si="218"/>
        <v>0</v>
      </c>
      <c r="X432" s="36">
        <f t="shared" si="218"/>
        <v>0</v>
      </c>
      <c r="Y432" s="36">
        <f t="shared" si="218"/>
        <v>0</v>
      </c>
      <c r="Z432" s="36">
        <f t="shared" si="218"/>
        <v>0</v>
      </c>
      <c r="AA432" s="36">
        <f t="shared" si="218"/>
        <v>0</v>
      </c>
      <c r="AB432" s="36">
        <f t="shared" si="218"/>
        <v>0</v>
      </c>
      <c r="AC432" s="36">
        <f aca="true" t="shared" si="219" ref="AC432:AH432">SUM(AC428:AC431)</f>
        <v>0</v>
      </c>
      <c r="AD432" s="36">
        <f t="shared" si="219"/>
        <v>0</v>
      </c>
      <c r="AE432" s="36">
        <f t="shared" si="219"/>
        <v>0</v>
      </c>
      <c r="AF432" s="36">
        <f t="shared" si="219"/>
        <v>0</v>
      </c>
      <c r="AG432" s="36">
        <f t="shared" si="219"/>
        <v>0</v>
      </c>
      <c r="AH432" s="36">
        <f t="shared" si="219"/>
        <v>0</v>
      </c>
      <c r="AI432" s="36">
        <f t="shared" si="218"/>
        <v>0</v>
      </c>
      <c r="AJ432" s="36">
        <f t="shared" si="218"/>
        <v>0</v>
      </c>
      <c r="AK432" s="36">
        <f t="shared" si="218"/>
        <v>0</v>
      </c>
      <c r="AM432" s="21">
        <f>SUM(AM428:AM431)</f>
        <v>0</v>
      </c>
      <c r="AN432" s="21">
        <f>SUM(AN428:AN431)</f>
        <v>0</v>
      </c>
      <c r="AO432" s="21">
        <f>SUM(AO428:AO431)</f>
        <v>0</v>
      </c>
      <c r="AP432" s="21">
        <f>SUM(AP428:AP431)</f>
        <v>0</v>
      </c>
      <c r="AQ432" s="21">
        <f>SUM(AQ428:AQ431)</f>
        <v>0</v>
      </c>
      <c r="AR432" s="140">
        <f>SUM(AM432,AQ432)</f>
        <v>0</v>
      </c>
    </row>
    <row r="433" spans="1:44" s="14" customFormat="1" ht="12.75" customHeight="1" hidden="1">
      <c r="A433" s="56"/>
      <c r="B433" s="203"/>
      <c r="C433" s="201"/>
      <c r="D433" s="192"/>
      <c r="E433" s="22"/>
      <c r="F433" s="27"/>
      <c r="G433" s="27"/>
      <c r="H433" s="18"/>
      <c r="I433" s="26"/>
      <c r="J433" s="18"/>
      <c r="K433" s="27"/>
      <c r="L433" s="18"/>
      <c r="M433" s="27"/>
      <c r="N433" s="18"/>
      <c r="O433" s="27"/>
      <c r="P433" s="18"/>
      <c r="Q433" s="27"/>
      <c r="R433" s="18"/>
      <c r="S433" s="27"/>
      <c r="T433" s="18"/>
      <c r="U433" s="27"/>
      <c r="V433" s="18"/>
      <c r="W433" s="27"/>
      <c r="X433" s="18"/>
      <c r="Y433" s="27"/>
      <c r="Z433" s="18"/>
      <c r="AA433" s="27"/>
      <c r="AB433" s="18"/>
      <c r="AC433" s="18"/>
      <c r="AD433" s="18"/>
      <c r="AE433" s="18"/>
      <c r="AF433" s="18"/>
      <c r="AG433" s="18"/>
      <c r="AH433" s="18"/>
      <c r="AI433" s="27"/>
      <c r="AJ433" s="27"/>
      <c r="AK433" s="27"/>
      <c r="AM433" s="137">
        <f aca="true" t="shared" si="220" ref="AM433:AN435">SUM(M433,O433,Q433,S433,U433,W433,Y433,AA433,AC433,AE433,AG433)</f>
        <v>0</v>
      </c>
      <c r="AN433" s="137">
        <f t="shared" si="220"/>
        <v>0</v>
      </c>
      <c r="AO433" s="137">
        <f aca="true" t="shared" si="221" ref="AO433:AP435">SUM(I433)</f>
        <v>0</v>
      </c>
      <c r="AP433" s="137">
        <f t="shared" si="221"/>
        <v>0</v>
      </c>
      <c r="AQ433" s="137"/>
      <c r="AR433" s="47"/>
    </row>
    <row r="434" spans="1:44" s="14" customFormat="1" ht="12.75" customHeight="1" hidden="1">
      <c r="A434" s="56"/>
      <c r="B434" s="203"/>
      <c r="C434" s="201"/>
      <c r="D434" s="192"/>
      <c r="E434" s="22"/>
      <c r="F434" s="27"/>
      <c r="G434" s="27"/>
      <c r="H434" s="18"/>
      <c r="I434" s="26"/>
      <c r="J434" s="18"/>
      <c r="K434" s="27"/>
      <c r="L434" s="18"/>
      <c r="M434" s="27"/>
      <c r="N434" s="18"/>
      <c r="O434" s="27"/>
      <c r="P434" s="18"/>
      <c r="Q434" s="27"/>
      <c r="R434" s="18"/>
      <c r="S434" s="27"/>
      <c r="T434" s="18"/>
      <c r="U434" s="27"/>
      <c r="V434" s="18"/>
      <c r="W434" s="27"/>
      <c r="X434" s="18"/>
      <c r="Y434" s="27"/>
      <c r="Z434" s="18"/>
      <c r="AA434" s="27"/>
      <c r="AB434" s="18"/>
      <c r="AC434" s="18"/>
      <c r="AD434" s="18"/>
      <c r="AE434" s="18"/>
      <c r="AF434" s="18"/>
      <c r="AG434" s="18"/>
      <c r="AH434" s="18"/>
      <c r="AI434" s="27"/>
      <c r="AJ434" s="27"/>
      <c r="AK434" s="27"/>
      <c r="AM434" s="137">
        <f t="shared" si="220"/>
        <v>0</v>
      </c>
      <c r="AN434" s="137">
        <f t="shared" si="220"/>
        <v>0</v>
      </c>
      <c r="AO434" s="137">
        <f t="shared" si="221"/>
        <v>0</v>
      </c>
      <c r="AP434" s="137">
        <f t="shared" si="221"/>
        <v>0</v>
      </c>
      <c r="AQ434" s="137"/>
      <c r="AR434" s="47"/>
    </row>
    <row r="435" spans="1:44" s="14" customFormat="1" ht="12.75" customHeight="1" hidden="1">
      <c r="A435" s="56"/>
      <c r="B435" s="203"/>
      <c r="C435" s="201"/>
      <c r="D435" s="192"/>
      <c r="E435" s="25"/>
      <c r="F435" s="27"/>
      <c r="G435" s="27"/>
      <c r="H435" s="18"/>
      <c r="I435" s="26"/>
      <c r="J435" s="18"/>
      <c r="K435" s="27"/>
      <c r="L435" s="18"/>
      <c r="M435" s="27"/>
      <c r="N435" s="18"/>
      <c r="O435" s="27"/>
      <c r="P435" s="18"/>
      <c r="Q435" s="27"/>
      <c r="R435" s="18"/>
      <c r="S435" s="27"/>
      <c r="T435" s="18"/>
      <c r="U435" s="27"/>
      <c r="V435" s="18"/>
      <c r="W435" s="27"/>
      <c r="X435" s="18"/>
      <c r="Y435" s="27"/>
      <c r="Z435" s="18"/>
      <c r="AA435" s="27"/>
      <c r="AB435" s="18"/>
      <c r="AC435" s="18"/>
      <c r="AD435" s="18"/>
      <c r="AE435" s="18"/>
      <c r="AF435" s="18"/>
      <c r="AG435" s="18"/>
      <c r="AH435" s="18"/>
      <c r="AI435" s="27"/>
      <c r="AJ435" s="27"/>
      <c r="AK435" s="27"/>
      <c r="AM435" s="137">
        <f t="shared" si="220"/>
        <v>0</v>
      </c>
      <c r="AN435" s="137">
        <f t="shared" si="220"/>
        <v>0</v>
      </c>
      <c r="AO435" s="137">
        <f t="shared" si="221"/>
        <v>0</v>
      </c>
      <c r="AP435" s="137">
        <f t="shared" si="221"/>
        <v>0</v>
      </c>
      <c r="AQ435" s="137"/>
      <c r="AR435" s="47"/>
    </row>
    <row r="436" spans="1:44" s="14" customFormat="1" ht="15" customHeight="1" hidden="1">
      <c r="A436" s="20"/>
      <c r="B436" s="7"/>
      <c r="C436" s="8"/>
      <c r="D436" s="8"/>
      <c r="E436" s="35"/>
      <c r="F436" s="36">
        <f aca="true" t="shared" si="222" ref="F436:AK436">SUM(F433:F435)</f>
        <v>0</v>
      </c>
      <c r="G436" s="36">
        <f t="shared" si="222"/>
        <v>0</v>
      </c>
      <c r="H436" s="36">
        <f t="shared" si="222"/>
        <v>0</v>
      </c>
      <c r="I436" s="36">
        <f t="shared" si="222"/>
        <v>0</v>
      </c>
      <c r="J436" s="36">
        <f t="shared" si="222"/>
        <v>0</v>
      </c>
      <c r="K436" s="36">
        <f t="shared" si="222"/>
        <v>0</v>
      </c>
      <c r="L436" s="36">
        <f t="shared" si="222"/>
        <v>0</v>
      </c>
      <c r="M436" s="36">
        <f t="shared" si="222"/>
        <v>0</v>
      </c>
      <c r="N436" s="36">
        <f t="shared" si="222"/>
        <v>0</v>
      </c>
      <c r="O436" s="36">
        <f t="shared" si="222"/>
        <v>0</v>
      </c>
      <c r="P436" s="36">
        <f t="shared" si="222"/>
        <v>0</v>
      </c>
      <c r="Q436" s="36">
        <f t="shared" si="222"/>
        <v>0</v>
      </c>
      <c r="R436" s="36">
        <f t="shared" si="222"/>
        <v>0</v>
      </c>
      <c r="S436" s="36">
        <f t="shared" si="222"/>
        <v>0</v>
      </c>
      <c r="T436" s="36">
        <f t="shared" si="222"/>
        <v>0</v>
      </c>
      <c r="U436" s="36">
        <f t="shared" si="222"/>
        <v>0</v>
      </c>
      <c r="V436" s="36">
        <f t="shared" si="222"/>
        <v>0</v>
      </c>
      <c r="W436" s="36">
        <f t="shared" si="222"/>
        <v>0</v>
      </c>
      <c r="X436" s="36">
        <f t="shared" si="222"/>
        <v>0</v>
      </c>
      <c r="Y436" s="36">
        <f t="shared" si="222"/>
        <v>0</v>
      </c>
      <c r="Z436" s="36">
        <f t="shared" si="222"/>
        <v>0</v>
      </c>
      <c r="AA436" s="36">
        <f t="shared" si="222"/>
        <v>0</v>
      </c>
      <c r="AB436" s="36">
        <f t="shared" si="222"/>
        <v>0</v>
      </c>
      <c r="AC436" s="36">
        <f aca="true" t="shared" si="223" ref="AC436:AH436">SUM(AC433:AC435)</f>
        <v>0</v>
      </c>
      <c r="AD436" s="36">
        <f t="shared" si="223"/>
        <v>0</v>
      </c>
      <c r="AE436" s="36">
        <f t="shared" si="223"/>
        <v>0</v>
      </c>
      <c r="AF436" s="36">
        <f t="shared" si="223"/>
        <v>0</v>
      </c>
      <c r="AG436" s="36">
        <f t="shared" si="223"/>
        <v>0</v>
      </c>
      <c r="AH436" s="36">
        <f t="shared" si="223"/>
        <v>0</v>
      </c>
      <c r="AI436" s="36">
        <f t="shared" si="222"/>
        <v>0</v>
      </c>
      <c r="AJ436" s="36">
        <f t="shared" si="222"/>
        <v>0</v>
      </c>
      <c r="AK436" s="36">
        <f t="shared" si="222"/>
        <v>0</v>
      </c>
      <c r="AM436" s="21">
        <f>SUM(AM433:AM435)</f>
        <v>0</v>
      </c>
      <c r="AN436" s="21">
        <f>SUM(AN433:AN435)</f>
        <v>0</v>
      </c>
      <c r="AO436" s="21">
        <f>SUM(AO433:AO435)</f>
        <v>0</v>
      </c>
      <c r="AP436" s="21">
        <f>SUM(AP433:AP435)</f>
        <v>0</v>
      </c>
      <c r="AQ436" s="21">
        <f>SUM(AQ433:AQ435)</f>
        <v>0</v>
      </c>
      <c r="AR436" s="140">
        <f>SUM(AM436,AQ436)</f>
        <v>0</v>
      </c>
    </row>
    <row r="437" spans="1:44" s="14" customFormat="1" ht="12.75" customHeight="1" hidden="1">
      <c r="A437" s="56"/>
      <c r="B437" s="203"/>
      <c r="C437" s="201"/>
      <c r="D437" s="192"/>
      <c r="E437" s="22"/>
      <c r="F437" s="27"/>
      <c r="G437" s="27"/>
      <c r="H437" s="18"/>
      <c r="I437" s="26"/>
      <c r="J437" s="18"/>
      <c r="K437" s="27"/>
      <c r="L437" s="18"/>
      <c r="M437" s="27"/>
      <c r="N437" s="18"/>
      <c r="O437" s="27"/>
      <c r="P437" s="18"/>
      <c r="Q437" s="27"/>
      <c r="R437" s="18"/>
      <c r="S437" s="27"/>
      <c r="T437" s="18"/>
      <c r="U437" s="27"/>
      <c r="V437" s="18"/>
      <c r="W437" s="27"/>
      <c r="X437" s="18"/>
      <c r="Y437" s="27"/>
      <c r="Z437" s="18"/>
      <c r="AA437" s="27"/>
      <c r="AB437" s="18"/>
      <c r="AC437" s="18"/>
      <c r="AD437" s="18"/>
      <c r="AE437" s="18"/>
      <c r="AF437" s="18"/>
      <c r="AG437" s="18"/>
      <c r="AH437" s="18"/>
      <c r="AI437" s="27"/>
      <c r="AJ437" s="27"/>
      <c r="AK437" s="27"/>
      <c r="AM437" s="108"/>
      <c r="AN437" s="109"/>
      <c r="AO437" s="109"/>
      <c r="AP437" s="109"/>
      <c r="AQ437" s="109"/>
      <c r="AR437" s="47"/>
    </row>
    <row r="438" spans="1:44" s="14" customFormat="1" ht="12.75" customHeight="1" hidden="1">
      <c r="A438" s="56"/>
      <c r="B438" s="203"/>
      <c r="C438" s="201"/>
      <c r="D438" s="192"/>
      <c r="E438" s="22"/>
      <c r="F438" s="27"/>
      <c r="G438" s="27"/>
      <c r="H438" s="18"/>
      <c r="I438" s="26"/>
      <c r="J438" s="18"/>
      <c r="K438" s="27"/>
      <c r="L438" s="18"/>
      <c r="M438" s="27"/>
      <c r="N438" s="18"/>
      <c r="O438" s="27"/>
      <c r="P438" s="18"/>
      <c r="Q438" s="27"/>
      <c r="R438" s="18"/>
      <c r="S438" s="27"/>
      <c r="T438" s="18"/>
      <c r="U438" s="27"/>
      <c r="V438" s="18"/>
      <c r="W438" s="27"/>
      <c r="X438" s="18"/>
      <c r="Y438" s="27"/>
      <c r="Z438" s="18"/>
      <c r="AA438" s="27"/>
      <c r="AB438" s="18"/>
      <c r="AC438" s="18"/>
      <c r="AD438" s="18"/>
      <c r="AE438" s="18"/>
      <c r="AF438" s="18"/>
      <c r="AG438" s="18"/>
      <c r="AH438" s="18"/>
      <c r="AI438" s="27"/>
      <c r="AJ438" s="27"/>
      <c r="AK438" s="27"/>
      <c r="AM438" s="109"/>
      <c r="AN438" s="109"/>
      <c r="AO438" s="109"/>
      <c r="AP438" s="109"/>
      <c r="AQ438" s="109"/>
      <c r="AR438" s="47"/>
    </row>
    <row r="439" spans="1:44" s="14" customFormat="1" ht="12.75" customHeight="1" hidden="1">
      <c r="A439" s="56"/>
      <c r="B439" s="203"/>
      <c r="C439" s="201"/>
      <c r="D439" s="192"/>
      <c r="E439" s="25"/>
      <c r="F439" s="27"/>
      <c r="G439" s="27"/>
      <c r="H439" s="18"/>
      <c r="I439" s="26"/>
      <c r="J439" s="18"/>
      <c r="K439" s="27"/>
      <c r="L439" s="18"/>
      <c r="M439" s="27"/>
      <c r="N439" s="18"/>
      <c r="O439" s="27"/>
      <c r="P439" s="18"/>
      <c r="Q439" s="27"/>
      <c r="R439" s="18"/>
      <c r="S439" s="27"/>
      <c r="T439" s="18"/>
      <c r="U439" s="27"/>
      <c r="V439" s="18"/>
      <c r="W439" s="27"/>
      <c r="X439" s="18"/>
      <c r="Y439" s="27"/>
      <c r="Z439" s="18"/>
      <c r="AA439" s="27"/>
      <c r="AB439" s="18"/>
      <c r="AC439" s="18"/>
      <c r="AD439" s="18"/>
      <c r="AE439" s="18"/>
      <c r="AF439" s="18"/>
      <c r="AG439" s="18"/>
      <c r="AH439" s="18"/>
      <c r="AI439" s="27"/>
      <c r="AJ439" s="27"/>
      <c r="AK439" s="27"/>
      <c r="AM439" s="109"/>
      <c r="AN439" s="109"/>
      <c r="AO439" s="109"/>
      <c r="AP439" s="109"/>
      <c r="AQ439" s="109"/>
      <c r="AR439" s="47"/>
    </row>
    <row r="440" spans="1:44" s="14" customFormat="1" ht="15" customHeight="1" hidden="1">
      <c r="A440" s="20"/>
      <c r="B440" s="7"/>
      <c r="C440" s="8"/>
      <c r="D440" s="8"/>
      <c r="E440" s="35"/>
      <c r="F440" s="36">
        <f aca="true" t="shared" si="224" ref="F440:AK440">SUM(F437:F439)</f>
        <v>0</v>
      </c>
      <c r="G440" s="36">
        <f t="shared" si="224"/>
        <v>0</v>
      </c>
      <c r="H440" s="36">
        <f t="shared" si="224"/>
        <v>0</v>
      </c>
      <c r="I440" s="36">
        <f t="shared" si="224"/>
        <v>0</v>
      </c>
      <c r="J440" s="36">
        <f t="shared" si="224"/>
        <v>0</v>
      </c>
      <c r="K440" s="36">
        <f t="shared" si="224"/>
        <v>0</v>
      </c>
      <c r="L440" s="36">
        <f t="shared" si="224"/>
        <v>0</v>
      </c>
      <c r="M440" s="36">
        <f t="shared" si="224"/>
        <v>0</v>
      </c>
      <c r="N440" s="36">
        <f t="shared" si="224"/>
        <v>0</v>
      </c>
      <c r="O440" s="36">
        <f t="shared" si="224"/>
        <v>0</v>
      </c>
      <c r="P440" s="36">
        <f t="shared" si="224"/>
        <v>0</v>
      </c>
      <c r="Q440" s="36">
        <f t="shared" si="224"/>
        <v>0</v>
      </c>
      <c r="R440" s="36">
        <f t="shared" si="224"/>
        <v>0</v>
      </c>
      <c r="S440" s="36">
        <f t="shared" si="224"/>
        <v>0</v>
      </c>
      <c r="T440" s="36">
        <f t="shared" si="224"/>
        <v>0</v>
      </c>
      <c r="U440" s="36">
        <f t="shared" si="224"/>
        <v>0</v>
      </c>
      <c r="V440" s="36">
        <f t="shared" si="224"/>
        <v>0</v>
      </c>
      <c r="W440" s="36">
        <f t="shared" si="224"/>
        <v>0</v>
      </c>
      <c r="X440" s="36">
        <f t="shared" si="224"/>
        <v>0</v>
      </c>
      <c r="Y440" s="36">
        <f t="shared" si="224"/>
        <v>0</v>
      </c>
      <c r="Z440" s="36">
        <f t="shared" si="224"/>
        <v>0</v>
      </c>
      <c r="AA440" s="36">
        <f t="shared" si="224"/>
        <v>0</v>
      </c>
      <c r="AB440" s="36">
        <f aca="true" t="shared" si="225" ref="AB440:AH440">SUM(AB437:AB439)</f>
        <v>0</v>
      </c>
      <c r="AC440" s="36">
        <f t="shared" si="225"/>
        <v>0</v>
      </c>
      <c r="AD440" s="36">
        <f t="shared" si="225"/>
        <v>0</v>
      </c>
      <c r="AE440" s="36">
        <f t="shared" si="225"/>
        <v>0</v>
      </c>
      <c r="AF440" s="36">
        <f t="shared" si="225"/>
        <v>0</v>
      </c>
      <c r="AG440" s="36">
        <f t="shared" si="225"/>
        <v>0</v>
      </c>
      <c r="AH440" s="36">
        <f t="shared" si="225"/>
        <v>0</v>
      </c>
      <c r="AI440" s="36">
        <f t="shared" si="224"/>
        <v>0</v>
      </c>
      <c r="AJ440" s="36">
        <f t="shared" si="224"/>
        <v>0</v>
      </c>
      <c r="AK440" s="36">
        <f t="shared" si="224"/>
        <v>0</v>
      </c>
      <c r="AM440" s="109"/>
      <c r="AN440" s="109"/>
      <c r="AO440" s="109"/>
      <c r="AP440" s="109"/>
      <c r="AQ440" s="109"/>
      <c r="AR440" s="47"/>
    </row>
    <row r="441" spans="1:44" s="14" customFormat="1" ht="15" customHeight="1">
      <c r="A441" s="64"/>
      <c r="B441" s="208" t="s">
        <v>92</v>
      </c>
      <c r="C441" s="197"/>
      <c r="D441" s="197"/>
      <c r="E441" s="198"/>
      <c r="F441" s="12">
        <f>SUM(F348,F353,F359,F364,F372,F377,F383,F386,F390,F400,F407,F411,F419,F440,F436,F432,F427,F422)</f>
        <v>566</v>
      </c>
      <c r="G441" s="12">
        <f aca="true" t="shared" si="226" ref="G441:AK441">SUM(G348,G353,G359,G364,G370,G372,G377,G383,G386,G390,G400,G407,G411,G419,G440,G436,G432,G427,G422)</f>
        <v>307</v>
      </c>
      <c r="H441" s="12">
        <f t="shared" si="226"/>
        <v>27</v>
      </c>
      <c r="I441" s="12">
        <f t="shared" si="226"/>
        <v>1</v>
      </c>
      <c r="J441" s="12">
        <f t="shared" si="226"/>
        <v>0</v>
      </c>
      <c r="K441" s="12">
        <f t="shared" si="226"/>
        <v>307</v>
      </c>
      <c r="L441" s="12">
        <f t="shared" si="226"/>
        <v>27</v>
      </c>
      <c r="M441" s="12">
        <f t="shared" si="226"/>
        <v>0</v>
      </c>
      <c r="N441" s="12">
        <f t="shared" si="226"/>
        <v>0</v>
      </c>
      <c r="O441" s="12">
        <f t="shared" si="226"/>
        <v>48</v>
      </c>
      <c r="P441" s="12">
        <f t="shared" si="226"/>
        <v>1</v>
      </c>
      <c r="Q441" s="12">
        <f t="shared" si="226"/>
        <v>18</v>
      </c>
      <c r="R441" s="12">
        <f t="shared" si="226"/>
        <v>6</v>
      </c>
      <c r="S441" s="12">
        <f t="shared" si="226"/>
        <v>79</v>
      </c>
      <c r="T441" s="12">
        <f t="shared" si="226"/>
        <v>19</v>
      </c>
      <c r="U441" s="12">
        <f t="shared" si="226"/>
        <v>105</v>
      </c>
      <c r="V441" s="12">
        <f t="shared" si="226"/>
        <v>0</v>
      </c>
      <c r="W441" s="12">
        <f t="shared" si="226"/>
        <v>2</v>
      </c>
      <c r="X441" s="12">
        <f t="shared" si="226"/>
        <v>0</v>
      </c>
      <c r="Y441" s="12">
        <f t="shared" si="226"/>
        <v>4</v>
      </c>
      <c r="Z441" s="12">
        <f t="shared" si="226"/>
        <v>0</v>
      </c>
      <c r="AA441" s="12">
        <f t="shared" si="226"/>
        <v>29</v>
      </c>
      <c r="AB441" s="12">
        <f t="shared" si="226"/>
        <v>1</v>
      </c>
      <c r="AC441" s="12">
        <f t="shared" si="226"/>
        <v>21</v>
      </c>
      <c r="AD441" s="12">
        <f t="shared" si="226"/>
        <v>0</v>
      </c>
      <c r="AE441" s="12">
        <f t="shared" si="226"/>
        <v>0</v>
      </c>
      <c r="AF441" s="12">
        <f t="shared" si="226"/>
        <v>0</v>
      </c>
      <c r="AG441" s="12">
        <f t="shared" si="226"/>
        <v>1</v>
      </c>
      <c r="AH441" s="12">
        <f t="shared" si="226"/>
        <v>0</v>
      </c>
      <c r="AI441" s="12">
        <f t="shared" si="226"/>
        <v>247</v>
      </c>
      <c r="AJ441" s="12">
        <f t="shared" si="226"/>
        <v>144</v>
      </c>
      <c r="AK441" s="12">
        <f t="shared" si="226"/>
        <v>9</v>
      </c>
      <c r="AM441" s="12">
        <f aca="true" t="shared" si="227" ref="AM441:AR441">SUM(AM348,AM353,AM359,AM364,AM372)</f>
        <v>307</v>
      </c>
      <c r="AN441" s="12">
        <f t="shared" si="227"/>
        <v>27</v>
      </c>
      <c r="AO441" s="12">
        <f t="shared" si="227"/>
        <v>1</v>
      </c>
      <c r="AP441" s="12">
        <f t="shared" si="227"/>
        <v>0</v>
      </c>
      <c r="AQ441" s="12">
        <f t="shared" si="227"/>
        <v>259</v>
      </c>
      <c r="AR441" s="113">
        <f t="shared" si="227"/>
        <v>566</v>
      </c>
    </row>
    <row r="442" spans="1:43" ht="23.25">
      <c r="A442" s="194" t="s">
        <v>40</v>
      </c>
      <c r="B442" s="195"/>
      <c r="C442" s="195"/>
      <c r="D442" s="195"/>
      <c r="E442" s="195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6"/>
      <c r="AL442" s="102" t="s">
        <v>58</v>
      </c>
      <c r="AM442" s="128"/>
      <c r="AN442" s="128"/>
      <c r="AO442" s="128"/>
      <c r="AP442" s="128"/>
      <c r="AQ442" s="128"/>
    </row>
    <row r="443" spans="1:44" s="14" customFormat="1" ht="12.75" customHeight="1">
      <c r="A443" s="153">
        <v>36</v>
      </c>
      <c r="B443" s="222" t="s">
        <v>158</v>
      </c>
      <c r="C443" s="216" t="s">
        <v>159</v>
      </c>
      <c r="D443" s="213" t="s">
        <v>10</v>
      </c>
      <c r="E443" s="130" t="s">
        <v>64</v>
      </c>
      <c r="F443" s="163">
        <v>22</v>
      </c>
      <c r="G443" s="163">
        <v>22</v>
      </c>
      <c r="H443" s="176"/>
      <c r="I443" s="176"/>
      <c r="J443" s="176"/>
      <c r="K443" s="163">
        <v>22</v>
      </c>
      <c r="L443" s="176"/>
      <c r="M443" s="163"/>
      <c r="N443" s="176"/>
      <c r="O443" s="163"/>
      <c r="P443" s="176"/>
      <c r="Q443" s="163"/>
      <c r="R443" s="176"/>
      <c r="S443" s="163"/>
      <c r="T443" s="176"/>
      <c r="U443" s="163">
        <v>22</v>
      </c>
      <c r="V443" s="176"/>
      <c r="W443" s="163"/>
      <c r="X443" s="176"/>
      <c r="Y443" s="163"/>
      <c r="Z443" s="176"/>
      <c r="AA443" s="163"/>
      <c r="AB443" s="176"/>
      <c r="AC443" s="176"/>
      <c r="AD443" s="176"/>
      <c r="AE443" s="176"/>
      <c r="AF443" s="176"/>
      <c r="AG443" s="176"/>
      <c r="AH443" s="176"/>
      <c r="AI443" s="163">
        <v>22</v>
      </c>
      <c r="AJ443" s="163">
        <v>5</v>
      </c>
      <c r="AK443" s="163"/>
      <c r="AM443" s="137">
        <f aca="true" t="shared" si="228" ref="AM443:AN447">SUM(M443,O443,Q443,S443,U443,W443,Y443,AA443,AC443,AE443,AG443)</f>
        <v>22</v>
      </c>
      <c r="AN443" s="137">
        <f t="shared" si="228"/>
        <v>0</v>
      </c>
      <c r="AO443" s="137">
        <f aca="true" t="shared" si="229" ref="AO443:AP447">SUM(I443)</f>
        <v>0</v>
      </c>
      <c r="AP443" s="137">
        <f t="shared" si="229"/>
        <v>0</v>
      </c>
      <c r="AQ443" s="137"/>
      <c r="AR443" s="47"/>
    </row>
    <row r="444" spans="1:44" s="14" customFormat="1" ht="12.75" customHeight="1">
      <c r="A444" s="175" t="s">
        <v>63</v>
      </c>
      <c r="B444" s="223"/>
      <c r="C444" s="217"/>
      <c r="D444" s="214"/>
      <c r="E444" s="130" t="s">
        <v>65</v>
      </c>
      <c r="F444" s="163">
        <v>34</v>
      </c>
      <c r="G444" s="163">
        <v>34</v>
      </c>
      <c r="H444" s="176">
        <v>21</v>
      </c>
      <c r="I444" s="176"/>
      <c r="J444" s="176"/>
      <c r="K444" s="163">
        <v>34</v>
      </c>
      <c r="L444" s="176">
        <v>21</v>
      </c>
      <c r="M444" s="163"/>
      <c r="N444" s="176"/>
      <c r="O444" s="163"/>
      <c r="P444" s="176"/>
      <c r="Q444" s="163"/>
      <c r="R444" s="176"/>
      <c r="S444" s="163">
        <v>34</v>
      </c>
      <c r="T444" s="176">
        <v>21</v>
      </c>
      <c r="U444" s="163"/>
      <c r="V444" s="176"/>
      <c r="W444" s="163"/>
      <c r="X444" s="176"/>
      <c r="Y444" s="163"/>
      <c r="Z444" s="176"/>
      <c r="AA444" s="163"/>
      <c r="AB444" s="176"/>
      <c r="AC444" s="176"/>
      <c r="AD444" s="176"/>
      <c r="AE444" s="176"/>
      <c r="AF444" s="176"/>
      <c r="AG444" s="176"/>
      <c r="AH444" s="176"/>
      <c r="AI444" s="163"/>
      <c r="AJ444" s="163">
        <v>11</v>
      </c>
      <c r="AK444" s="163">
        <v>1</v>
      </c>
      <c r="AM444" s="137">
        <f>SUM(M444,O444,Q444,S444,U444,W444,Y444,AA444,AC444,AE444,AG444)</f>
        <v>34</v>
      </c>
      <c r="AN444" s="137">
        <f>SUM(N444,P444,R444,T444,V444,X444,Z444,AB444,AD444,AF444,AH444)</f>
        <v>21</v>
      </c>
      <c r="AO444" s="137">
        <f>SUM(I444)</f>
        <v>0</v>
      </c>
      <c r="AP444" s="137">
        <f>SUM(J444)</f>
        <v>0</v>
      </c>
      <c r="AQ444" s="137"/>
      <c r="AR444" s="47"/>
    </row>
    <row r="445" spans="1:44" s="14" customFormat="1" ht="12.75" customHeight="1">
      <c r="A445" s="175" t="s">
        <v>76</v>
      </c>
      <c r="B445" s="291"/>
      <c r="C445" s="217"/>
      <c r="D445" s="214"/>
      <c r="E445" s="154" t="s">
        <v>70</v>
      </c>
      <c r="F445" s="163">
        <v>19</v>
      </c>
      <c r="G445" s="163"/>
      <c r="H445" s="176"/>
      <c r="I445" s="176"/>
      <c r="J445" s="176"/>
      <c r="K445" s="163"/>
      <c r="L445" s="176"/>
      <c r="M445" s="163"/>
      <c r="N445" s="176"/>
      <c r="O445" s="163"/>
      <c r="P445" s="176"/>
      <c r="Q445" s="163"/>
      <c r="R445" s="176"/>
      <c r="S445" s="163"/>
      <c r="T445" s="176"/>
      <c r="U445" s="163"/>
      <c r="V445" s="176"/>
      <c r="W445" s="163"/>
      <c r="X445" s="176"/>
      <c r="Y445" s="163"/>
      <c r="Z445" s="176"/>
      <c r="AA445" s="163"/>
      <c r="AB445" s="176"/>
      <c r="AC445" s="176"/>
      <c r="AD445" s="176"/>
      <c r="AE445" s="176"/>
      <c r="AF445" s="176"/>
      <c r="AG445" s="176"/>
      <c r="AH445" s="176"/>
      <c r="AI445" s="163"/>
      <c r="AJ445" s="163"/>
      <c r="AK445" s="163"/>
      <c r="AM445" s="137">
        <f t="shared" si="228"/>
        <v>0</v>
      </c>
      <c r="AN445" s="137">
        <f>SUM(N445,P445,R445,T445,V445,X445,Z445,AB445,AD445,AF445,AH445)</f>
        <v>0</v>
      </c>
      <c r="AO445" s="137">
        <f t="shared" si="229"/>
        <v>0</v>
      </c>
      <c r="AP445" s="137">
        <f t="shared" si="229"/>
        <v>0</v>
      </c>
      <c r="AQ445" s="137">
        <v>19</v>
      </c>
      <c r="AR445" s="47"/>
    </row>
    <row r="446" spans="1:44" s="14" customFormat="1" ht="12.75" customHeight="1">
      <c r="A446" s="153" t="s">
        <v>77</v>
      </c>
      <c r="B446" s="291"/>
      <c r="C446" s="217"/>
      <c r="D446" s="214"/>
      <c r="E446" s="154" t="s">
        <v>69</v>
      </c>
      <c r="F446" s="163">
        <v>21</v>
      </c>
      <c r="G446" s="163"/>
      <c r="H446" s="176"/>
      <c r="I446" s="176"/>
      <c r="J446" s="176"/>
      <c r="K446" s="163"/>
      <c r="L446" s="176"/>
      <c r="M446" s="163"/>
      <c r="N446" s="176"/>
      <c r="O446" s="163"/>
      <c r="P446" s="176"/>
      <c r="Q446" s="163"/>
      <c r="R446" s="176"/>
      <c r="S446" s="163"/>
      <c r="T446" s="176"/>
      <c r="U446" s="163"/>
      <c r="V446" s="176"/>
      <c r="W446" s="163"/>
      <c r="X446" s="176"/>
      <c r="Y446" s="163"/>
      <c r="Z446" s="176"/>
      <c r="AA446" s="163"/>
      <c r="AB446" s="176"/>
      <c r="AC446" s="176"/>
      <c r="AD446" s="176"/>
      <c r="AE446" s="176"/>
      <c r="AF446" s="176"/>
      <c r="AG446" s="176"/>
      <c r="AH446" s="176"/>
      <c r="AI446" s="163"/>
      <c r="AJ446" s="163"/>
      <c r="AK446" s="163"/>
      <c r="AM446" s="137">
        <f t="shared" si="228"/>
        <v>0</v>
      </c>
      <c r="AN446" s="137">
        <f>SUM(N446,P446,R446,T446,V446,X446,Z446,AB446,AD446,AF446,AH446)</f>
        <v>0</v>
      </c>
      <c r="AO446" s="137">
        <f t="shared" si="229"/>
        <v>0</v>
      </c>
      <c r="AP446" s="137">
        <f t="shared" si="229"/>
        <v>0</v>
      </c>
      <c r="AQ446" s="137">
        <v>21</v>
      </c>
      <c r="AR446" s="47"/>
    </row>
    <row r="447" spans="1:44" s="14" customFormat="1" ht="12.75" customHeight="1">
      <c r="A447" s="178" t="s">
        <v>125</v>
      </c>
      <c r="B447" s="292"/>
      <c r="C447" s="218"/>
      <c r="D447" s="214"/>
      <c r="E447" s="154"/>
      <c r="F447" s="163"/>
      <c r="G447" s="163"/>
      <c r="H447" s="176"/>
      <c r="I447" s="176"/>
      <c r="J447" s="176"/>
      <c r="K447" s="163"/>
      <c r="L447" s="176"/>
      <c r="M447" s="163"/>
      <c r="N447" s="176"/>
      <c r="O447" s="163"/>
      <c r="P447" s="176"/>
      <c r="Q447" s="163"/>
      <c r="R447" s="176"/>
      <c r="S447" s="163"/>
      <c r="T447" s="176"/>
      <c r="U447" s="163"/>
      <c r="V447" s="176"/>
      <c r="W447" s="163"/>
      <c r="X447" s="176"/>
      <c r="Y447" s="163"/>
      <c r="Z447" s="176"/>
      <c r="AA447" s="163"/>
      <c r="AB447" s="176"/>
      <c r="AC447" s="176"/>
      <c r="AD447" s="176"/>
      <c r="AE447" s="176"/>
      <c r="AF447" s="176"/>
      <c r="AG447" s="176"/>
      <c r="AH447" s="176"/>
      <c r="AI447" s="163"/>
      <c r="AJ447" s="163"/>
      <c r="AK447" s="163"/>
      <c r="AM447" s="137">
        <f t="shared" si="228"/>
        <v>0</v>
      </c>
      <c r="AN447" s="137">
        <f t="shared" si="228"/>
        <v>0</v>
      </c>
      <c r="AO447" s="137">
        <f t="shared" si="229"/>
        <v>0</v>
      </c>
      <c r="AP447" s="137">
        <f t="shared" si="229"/>
        <v>0</v>
      </c>
      <c r="AQ447" s="137"/>
      <c r="AR447" s="47"/>
    </row>
    <row r="448" spans="1:44" s="14" customFormat="1" ht="12.75" customHeight="1">
      <c r="A448" s="20"/>
      <c r="B448" s="7"/>
      <c r="C448" s="8"/>
      <c r="D448" s="8"/>
      <c r="E448" s="35"/>
      <c r="F448" s="36">
        <f>SUM(F443:F447)</f>
        <v>96</v>
      </c>
      <c r="G448" s="36">
        <f aca="true" t="shared" si="230" ref="G448:AK448">SUM(G443:G447)</f>
        <v>56</v>
      </c>
      <c r="H448" s="36">
        <f t="shared" si="230"/>
        <v>21</v>
      </c>
      <c r="I448" s="36">
        <f t="shared" si="230"/>
        <v>0</v>
      </c>
      <c r="J448" s="36">
        <f t="shared" si="230"/>
        <v>0</v>
      </c>
      <c r="K448" s="36">
        <f t="shared" si="230"/>
        <v>56</v>
      </c>
      <c r="L448" s="36">
        <f t="shared" si="230"/>
        <v>21</v>
      </c>
      <c r="M448" s="36">
        <f t="shared" si="230"/>
        <v>0</v>
      </c>
      <c r="N448" s="36">
        <f t="shared" si="230"/>
        <v>0</v>
      </c>
      <c r="O448" s="36">
        <f t="shared" si="230"/>
        <v>0</v>
      </c>
      <c r="P448" s="36">
        <f t="shared" si="230"/>
        <v>0</v>
      </c>
      <c r="Q448" s="36">
        <f t="shared" si="230"/>
        <v>0</v>
      </c>
      <c r="R448" s="36">
        <f t="shared" si="230"/>
        <v>0</v>
      </c>
      <c r="S448" s="36">
        <f t="shared" si="230"/>
        <v>34</v>
      </c>
      <c r="T448" s="36">
        <f t="shared" si="230"/>
        <v>21</v>
      </c>
      <c r="U448" s="36">
        <f t="shared" si="230"/>
        <v>22</v>
      </c>
      <c r="V448" s="36">
        <f t="shared" si="230"/>
        <v>0</v>
      </c>
      <c r="W448" s="36">
        <f t="shared" si="230"/>
        <v>0</v>
      </c>
      <c r="X448" s="36">
        <f t="shared" si="230"/>
        <v>0</v>
      </c>
      <c r="Y448" s="36">
        <f t="shared" si="230"/>
        <v>0</v>
      </c>
      <c r="Z448" s="36">
        <f t="shared" si="230"/>
        <v>0</v>
      </c>
      <c r="AA448" s="36">
        <f t="shared" si="230"/>
        <v>0</v>
      </c>
      <c r="AB448" s="36">
        <f t="shared" si="230"/>
        <v>0</v>
      </c>
      <c r="AC448" s="36">
        <f t="shared" si="230"/>
        <v>0</v>
      </c>
      <c r="AD448" s="36">
        <f t="shared" si="230"/>
        <v>0</v>
      </c>
      <c r="AE448" s="36">
        <f t="shared" si="230"/>
        <v>0</v>
      </c>
      <c r="AF448" s="36">
        <f t="shared" si="230"/>
        <v>0</v>
      </c>
      <c r="AG448" s="36">
        <f t="shared" si="230"/>
        <v>0</v>
      </c>
      <c r="AH448" s="36">
        <f t="shared" si="230"/>
        <v>0</v>
      </c>
      <c r="AI448" s="36">
        <f t="shared" si="230"/>
        <v>22</v>
      </c>
      <c r="AJ448" s="36">
        <f t="shared" si="230"/>
        <v>16</v>
      </c>
      <c r="AK448" s="36">
        <f t="shared" si="230"/>
        <v>1</v>
      </c>
      <c r="AM448" s="21">
        <f>SUM(AM443:AM447)</f>
        <v>56</v>
      </c>
      <c r="AN448" s="21">
        <f>SUM(AN443:AN447)</f>
        <v>21</v>
      </c>
      <c r="AO448" s="21">
        <f>SUM(AO443:AO447)</f>
        <v>0</v>
      </c>
      <c r="AP448" s="21">
        <f>SUM(AP443:AP447)</f>
        <v>0</v>
      </c>
      <c r="AQ448" s="21">
        <f>SUM(AQ443:AQ447)</f>
        <v>40</v>
      </c>
      <c r="AR448" s="140">
        <f>SUM(AM448,AQ448)</f>
        <v>96</v>
      </c>
    </row>
    <row r="449" spans="1:44" s="14" customFormat="1" ht="12.75" customHeight="1">
      <c r="A449" s="153">
        <v>37</v>
      </c>
      <c r="B449" s="220" t="s">
        <v>160</v>
      </c>
      <c r="C449" s="216" t="s">
        <v>161</v>
      </c>
      <c r="D449" s="213" t="s">
        <v>10</v>
      </c>
      <c r="E449" s="130" t="s">
        <v>64</v>
      </c>
      <c r="F449" s="163">
        <v>16</v>
      </c>
      <c r="G449" s="163">
        <v>15</v>
      </c>
      <c r="H449" s="176"/>
      <c r="I449" s="176"/>
      <c r="J449" s="176"/>
      <c r="K449" s="163">
        <v>15</v>
      </c>
      <c r="L449" s="176"/>
      <c r="M449" s="163"/>
      <c r="N449" s="176"/>
      <c r="O449" s="163"/>
      <c r="P449" s="176"/>
      <c r="Q449" s="163"/>
      <c r="R449" s="176"/>
      <c r="S449" s="163"/>
      <c r="T449" s="176"/>
      <c r="U449" s="163">
        <v>15</v>
      </c>
      <c r="V449" s="176"/>
      <c r="W449" s="163"/>
      <c r="X449" s="176"/>
      <c r="Y449" s="163"/>
      <c r="Z449" s="176"/>
      <c r="AA449" s="163"/>
      <c r="AB449" s="176"/>
      <c r="AC449" s="176"/>
      <c r="AD449" s="176"/>
      <c r="AE449" s="176"/>
      <c r="AF449" s="176"/>
      <c r="AG449" s="176"/>
      <c r="AH449" s="176"/>
      <c r="AI449" s="163">
        <v>14</v>
      </c>
      <c r="AJ449" s="163">
        <v>16</v>
      </c>
      <c r="AK449" s="163"/>
      <c r="AM449" s="137">
        <f aca="true" t="shared" si="231" ref="AM449:AN456">SUM(M449,O449,Q449,S449,U449,W449,Y449,AA449,AC449,AE449,AG449)</f>
        <v>15</v>
      </c>
      <c r="AN449" s="137">
        <f t="shared" si="231"/>
        <v>0</v>
      </c>
      <c r="AO449" s="137">
        <f aca="true" t="shared" si="232" ref="AO449:AP456">SUM(I449)</f>
        <v>0</v>
      </c>
      <c r="AP449" s="137">
        <f t="shared" si="232"/>
        <v>0</v>
      </c>
      <c r="AQ449" s="137">
        <v>1</v>
      </c>
      <c r="AR449" s="47"/>
    </row>
    <row r="450" spans="1:44" s="14" customFormat="1" ht="12.75" customHeight="1">
      <c r="A450" s="175" t="s">
        <v>63</v>
      </c>
      <c r="B450" s="221"/>
      <c r="C450" s="217"/>
      <c r="D450" s="214"/>
      <c r="E450" s="130" t="s">
        <v>148</v>
      </c>
      <c r="F450" s="163">
        <v>20</v>
      </c>
      <c r="G450" s="163">
        <v>20</v>
      </c>
      <c r="H450" s="176"/>
      <c r="I450" s="176"/>
      <c r="J450" s="176"/>
      <c r="K450" s="163">
        <v>20</v>
      </c>
      <c r="L450" s="176"/>
      <c r="M450" s="163"/>
      <c r="N450" s="176"/>
      <c r="O450" s="163"/>
      <c r="P450" s="176"/>
      <c r="Q450" s="163">
        <v>4</v>
      </c>
      <c r="R450" s="176"/>
      <c r="S450" s="163"/>
      <c r="T450" s="176"/>
      <c r="U450" s="163">
        <v>3</v>
      </c>
      <c r="V450" s="176"/>
      <c r="W450" s="163"/>
      <c r="X450" s="176"/>
      <c r="Y450" s="163"/>
      <c r="Z450" s="176"/>
      <c r="AA450" s="163"/>
      <c r="AB450" s="176"/>
      <c r="AC450" s="176">
        <v>13</v>
      </c>
      <c r="AD450" s="176"/>
      <c r="AE450" s="176"/>
      <c r="AF450" s="176"/>
      <c r="AG450" s="176"/>
      <c r="AH450" s="176"/>
      <c r="AI450" s="163">
        <v>20</v>
      </c>
      <c r="AJ450" s="163">
        <v>10</v>
      </c>
      <c r="AK450" s="163"/>
      <c r="AM450" s="137">
        <f t="shared" si="231"/>
        <v>20</v>
      </c>
      <c r="AN450" s="137">
        <f t="shared" si="231"/>
        <v>0</v>
      </c>
      <c r="AO450" s="137">
        <f t="shared" si="232"/>
        <v>0</v>
      </c>
      <c r="AP450" s="137">
        <f t="shared" si="232"/>
        <v>0</v>
      </c>
      <c r="AQ450" s="137"/>
      <c r="AR450" s="47"/>
    </row>
    <row r="451" spans="1:44" s="14" customFormat="1" ht="12.75" customHeight="1">
      <c r="A451" s="175" t="s">
        <v>76</v>
      </c>
      <c r="B451" s="221"/>
      <c r="C451" s="217"/>
      <c r="D451" s="214"/>
      <c r="E451" s="130" t="s">
        <v>65</v>
      </c>
      <c r="F451" s="163">
        <v>18</v>
      </c>
      <c r="G451" s="163">
        <v>18</v>
      </c>
      <c r="H451" s="176"/>
      <c r="I451" s="176"/>
      <c r="J451" s="176"/>
      <c r="K451" s="163">
        <v>18</v>
      </c>
      <c r="L451" s="176"/>
      <c r="M451" s="163"/>
      <c r="N451" s="176"/>
      <c r="O451" s="163"/>
      <c r="P451" s="176"/>
      <c r="Q451" s="163"/>
      <c r="R451" s="176"/>
      <c r="S451" s="163">
        <v>18</v>
      </c>
      <c r="T451" s="176"/>
      <c r="U451" s="163"/>
      <c r="V451" s="176"/>
      <c r="W451" s="163"/>
      <c r="X451" s="176"/>
      <c r="Y451" s="163"/>
      <c r="Z451" s="176"/>
      <c r="AA451" s="163"/>
      <c r="AB451" s="176"/>
      <c r="AC451" s="176"/>
      <c r="AD451" s="176"/>
      <c r="AE451" s="176"/>
      <c r="AF451" s="176"/>
      <c r="AG451" s="176"/>
      <c r="AH451" s="176"/>
      <c r="AI451" s="163"/>
      <c r="AJ451" s="163">
        <v>2</v>
      </c>
      <c r="AK451" s="163"/>
      <c r="AM451" s="137">
        <f aca="true" t="shared" si="233" ref="AM451:AN454">SUM(M451,O451,Q451,S451,U451,W451,Y451,AA451,AC451,AE451,AG451)</f>
        <v>18</v>
      </c>
      <c r="AN451" s="137">
        <f t="shared" si="233"/>
        <v>0</v>
      </c>
      <c r="AO451" s="137">
        <f aca="true" t="shared" si="234" ref="AO451:AP454">SUM(I451)</f>
        <v>0</v>
      </c>
      <c r="AP451" s="137">
        <f t="shared" si="234"/>
        <v>0</v>
      </c>
      <c r="AQ451" s="137"/>
      <c r="AR451" s="47"/>
    </row>
    <row r="452" spans="1:44" s="14" customFormat="1" ht="12.75" customHeight="1">
      <c r="A452" s="153" t="s">
        <v>77</v>
      </c>
      <c r="B452" s="221"/>
      <c r="C452" s="217"/>
      <c r="D452" s="214"/>
      <c r="E452" s="154" t="s">
        <v>82</v>
      </c>
      <c r="F452" s="163">
        <v>20</v>
      </c>
      <c r="G452" s="163">
        <v>20</v>
      </c>
      <c r="H452" s="176"/>
      <c r="I452" s="176"/>
      <c r="J452" s="176"/>
      <c r="K452" s="163">
        <v>20</v>
      </c>
      <c r="L452" s="176"/>
      <c r="M452" s="163"/>
      <c r="N452" s="176"/>
      <c r="O452" s="163">
        <v>3</v>
      </c>
      <c r="P452" s="176"/>
      <c r="Q452" s="163">
        <v>2</v>
      </c>
      <c r="R452" s="176"/>
      <c r="S452" s="163"/>
      <c r="T452" s="176"/>
      <c r="U452" s="163">
        <v>9</v>
      </c>
      <c r="V452" s="176"/>
      <c r="W452" s="163"/>
      <c r="X452" s="176"/>
      <c r="Y452" s="163">
        <v>6</v>
      </c>
      <c r="Z452" s="176"/>
      <c r="AA452" s="163"/>
      <c r="AB452" s="176"/>
      <c r="AC452" s="176"/>
      <c r="AD452" s="176"/>
      <c r="AE452" s="176"/>
      <c r="AF452" s="176"/>
      <c r="AG452" s="176"/>
      <c r="AH452" s="176"/>
      <c r="AI452" s="163">
        <v>20</v>
      </c>
      <c r="AJ452" s="163">
        <v>20</v>
      </c>
      <c r="AK452" s="163"/>
      <c r="AM452" s="137">
        <f t="shared" si="233"/>
        <v>20</v>
      </c>
      <c r="AN452" s="137">
        <f t="shared" si="233"/>
        <v>0</v>
      </c>
      <c r="AO452" s="137">
        <f t="shared" si="234"/>
        <v>0</v>
      </c>
      <c r="AP452" s="137">
        <f t="shared" si="234"/>
        <v>0</v>
      </c>
      <c r="AQ452" s="137"/>
      <c r="AR452" s="47"/>
    </row>
    <row r="453" spans="1:44" s="14" customFormat="1" ht="12.75" customHeight="1">
      <c r="A453" s="153"/>
      <c r="B453" s="221"/>
      <c r="C453" s="217"/>
      <c r="D453" s="214"/>
      <c r="E453" s="154" t="s">
        <v>121</v>
      </c>
      <c r="F453" s="163">
        <v>31</v>
      </c>
      <c r="G453" s="163">
        <v>28</v>
      </c>
      <c r="H453" s="176"/>
      <c r="I453" s="176"/>
      <c r="J453" s="176"/>
      <c r="K453" s="163">
        <v>28</v>
      </c>
      <c r="L453" s="176"/>
      <c r="M453" s="163"/>
      <c r="N453" s="176"/>
      <c r="O453" s="163"/>
      <c r="P453" s="176"/>
      <c r="Q453" s="163"/>
      <c r="R453" s="176"/>
      <c r="S453" s="163"/>
      <c r="T453" s="176"/>
      <c r="U453" s="163"/>
      <c r="V453" s="176"/>
      <c r="W453" s="163"/>
      <c r="X453" s="176"/>
      <c r="Y453" s="163"/>
      <c r="Z453" s="176"/>
      <c r="AA453" s="163"/>
      <c r="AB453" s="176"/>
      <c r="AC453" s="176"/>
      <c r="AD453" s="176"/>
      <c r="AE453" s="176"/>
      <c r="AF453" s="176"/>
      <c r="AG453" s="176">
        <v>28</v>
      </c>
      <c r="AH453" s="176"/>
      <c r="AI453" s="163"/>
      <c r="AJ453" s="163"/>
      <c r="AK453" s="163"/>
      <c r="AM453" s="137">
        <f t="shared" si="233"/>
        <v>28</v>
      </c>
      <c r="AN453" s="137">
        <f t="shared" si="233"/>
        <v>0</v>
      </c>
      <c r="AO453" s="137">
        <f t="shared" si="234"/>
        <v>0</v>
      </c>
      <c r="AP453" s="137">
        <f t="shared" si="234"/>
        <v>0</v>
      </c>
      <c r="AQ453" s="137">
        <v>3</v>
      </c>
      <c r="AR453" s="47"/>
    </row>
    <row r="454" spans="1:44" s="14" customFormat="1" ht="12.75" customHeight="1">
      <c r="A454" s="153"/>
      <c r="B454" s="221"/>
      <c r="C454" s="217"/>
      <c r="D454" s="214"/>
      <c r="E454" s="158" t="s">
        <v>70</v>
      </c>
      <c r="F454" s="163">
        <v>13</v>
      </c>
      <c r="G454" s="163"/>
      <c r="H454" s="176"/>
      <c r="I454" s="176"/>
      <c r="J454" s="176"/>
      <c r="K454" s="163"/>
      <c r="L454" s="176"/>
      <c r="M454" s="163"/>
      <c r="N454" s="176"/>
      <c r="O454" s="163"/>
      <c r="P454" s="176"/>
      <c r="Q454" s="163"/>
      <c r="R454" s="176"/>
      <c r="S454" s="163"/>
      <c r="T454" s="176"/>
      <c r="U454" s="163"/>
      <c r="V454" s="176"/>
      <c r="W454" s="163"/>
      <c r="X454" s="176"/>
      <c r="Y454" s="163"/>
      <c r="Z454" s="176"/>
      <c r="AA454" s="163"/>
      <c r="AB454" s="176"/>
      <c r="AC454" s="176"/>
      <c r="AD454" s="176"/>
      <c r="AE454" s="176"/>
      <c r="AF454" s="176"/>
      <c r="AG454" s="176"/>
      <c r="AH454" s="176"/>
      <c r="AI454" s="163"/>
      <c r="AJ454" s="163"/>
      <c r="AK454" s="163"/>
      <c r="AM454" s="137">
        <f t="shared" si="233"/>
        <v>0</v>
      </c>
      <c r="AN454" s="137">
        <f t="shared" si="233"/>
        <v>0</v>
      </c>
      <c r="AO454" s="137">
        <f t="shared" si="234"/>
        <v>0</v>
      </c>
      <c r="AP454" s="137">
        <f t="shared" si="234"/>
        <v>0</v>
      </c>
      <c r="AQ454" s="137">
        <v>13</v>
      </c>
      <c r="AR454" s="47"/>
    </row>
    <row r="455" spans="1:44" s="14" customFormat="1" ht="12.75" customHeight="1">
      <c r="A455" s="153"/>
      <c r="B455" s="221"/>
      <c r="C455" s="217"/>
      <c r="D455" s="214"/>
      <c r="E455" s="154" t="s">
        <v>69</v>
      </c>
      <c r="F455" s="163">
        <v>11</v>
      </c>
      <c r="G455" s="163"/>
      <c r="H455" s="176"/>
      <c r="I455" s="176"/>
      <c r="J455" s="176"/>
      <c r="K455" s="163"/>
      <c r="L455" s="176"/>
      <c r="M455" s="163"/>
      <c r="N455" s="176"/>
      <c r="O455" s="163"/>
      <c r="P455" s="176"/>
      <c r="Q455" s="163"/>
      <c r="R455" s="176"/>
      <c r="S455" s="163"/>
      <c r="T455" s="176"/>
      <c r="U455" s="163"/>
      <c r="V455" s="176"/>
      <c r="W455" s="163"/>
      <c r="X455" s="176"/>
      <c r="Y455" s="163"/>
      <c r="Z455" s="176"/>
      <c r="AA455" s="163"/>
      <c r="AB455" s="176"/>
      <c r="AC455" s="176"/>
      <c r="AD455" s="176"/>
      <c r="AE455" s="176"/>
      <c r="AF455" s="176"/>
      <c r="AG455" s="176"/>
      <c r="AH455" s="176"/>
      <c r="AI455" s="163"/>
      <c r="AJ455" s="163"/>
      <c r="AK455" s="163"/>
      <c r="AM455" s="137">
        <f t="shared" si="231"/>
        <v>0</v>
      </c>
      <c r="AN455" s="137">
        <f t="shared" si="231"/>
        <v>0</v>
      </c>
      <c r="AO455" s="137">
        <f t="shared" si="232"/>
        <v>0</v>
      </c>
      <c r="AP455" s="137">
        <f t="shared" si="232"/>
        <v>0</v>
      </c>
      <c r="AQ455" s="137">
        <v>11</v>
      </c>
      <c r="AR455" s="47"/>
    </row>
    <row r="456" spans="1:44" s="14" customFormat="1" ht="12.75" customHeight="1">
      <c r="A456" s="178" t="s">
        <v>125</v>
      </c>
      <c r="B456" s="221"/>
      <c r="C456" s="217"/>
      <c r="D456" s="214"/>
      <c r="E456" s="154" t="s">
        <v>145</v>
      </c>
      <c r="F456" s="163">
        <v>20</v>
      </c>
      <c r="G456" s="163"/>
      <c r="H456" s="176"/>
      <c r="I456" s="176"/>
      <c r="J456" s="176"/>
      <c r="K456" s="163"/>
      <c r="L456" s="176"/>
      <c r="M456" s="163"/>
      <c r="N456" s="176"/>
      <c r="O456" s="163"/>
      <c r="P456" s="176"/>
      <c r="Q456" s="163"/>
      <c r="R456" s="176"/>
      <c r="S456" s="163"/>
      <c r="T456" s="176"/>
      <c r="U456" s="163"/>
      <c r="V456" s="176"/>
      <c r="W456" s="163"/>
      <c r="X456" s="176"/>
      <c r="Y456" s="163"/>
      <c r="Z456" s="176"/>
      <c r="AA456" s="163"/>
      <c r="AB456" s="176"/>
      <c r="AC456" s="176"/>
      <c r="AD456" s="176"/>
      <c r="AE456" s="176"/>
      <c r="AF456" s="176"/>
      <c r="AG456" s="176"/>
      <c r="AH456" s="176"/>
      <c r="AI456" s="163"/>
      <c r="AJ456" s="163"/>
      <c r="AK456" s="163"/>
      <c r="AM456" s="137">
        <f t="shared" si="231"/>
        <v>0</v>
      </c>
      <c r="AN456" s="137">
        <f t="shared" si="231"/>
        <v>0</v>
      </c>
      <c r="AO456" s="137">
        <f t="shared" si="232"/>
        <v>0</v>
      </c>
      <c r="AP456" s="137">
        <f t="shared" si="232"/>
        <v>0</v>
      </c>
      <c r="AQ456" s="137">
        <v>20</v>
      </c>
      <c r="AR456" s="47"/>
    </row>
    <row r="457" spans="1:44" s="14" customFormat="1" ht="12.75" customHeight="1">
      <c r="A457" s="20"/>
      <c r="B457" s="7"/>
      <c r="C457" s="8"/>
      <c r="D457" s="8"/>
      <c r="E457" s="35"/>
      <c r="F457" s="36">
        <f>SUM(F449:F456)</f>
        <v>149</v>
      </c>
      <c r="G457" s="36">
        <f aca="true" t="shared" si="235" ref="G457:AK457">SUM(G449:G456)</f>
        <v>101</v>
      </c>
      <c r="H457" s="36">
        <f t="shared" si="235"/>
        <v>0</v>
      </c>
      <c r="I457" s="36">
        <f t="shared" si="235"/>
        <v>0</v>
      </c>
      <c r="J457" s="36">
        <f t="shared" si="235"/>
        <v>0</v>
      </c>
      <c r="K457" s="36">
        <f t="shared" si="235"/>
        <v>101</v>
      </c>
      <c r="L457" s="36">
        <f t="shared" si="235"/>
        <v>0</v>
      </c>
      <c r="M457" s="36">
        <f t="shared" si="235"/>
        <v>0</v>
      </c>
      <c r="N457" s="36">
        <f t="shared" si="235"/>
        <v>0</v>
      </c>
      <c r="O457" s="36">
        <f t="shared" si="235"/>
        <v>3</v>
      </c>
      <c r="P457" s="36">
        <f t="shared" si="235"/>
        <v>0</v>
      </c>
      <c r="Q457" s="36">
        <f t="shared" si="235"/>
        <v>6</v>
      </c>
      <c r="R457" s="36">
        <f t="shared" si="235"/>
        <v>0</v>
      </c>
      <c r="S457" s="36">
        <f t="shared" si="235"/>
        <v>18</v>
      </c>
      <c r="T457" s="36">
        <f t="shared" si="235"/>
        <v>0</v>
      </c>
      <c r="U457" s="36">
        <f t="shared" si="235"/>
        <v>27</v>
      </c>
      <c r="V457" s="36">
        <f t="shared" si="235"/>
        <v>0</v>
      </c>
      <c r="W457" s="36">
        <f t="shared" si="235"/>
        <v>0</v>
      </c>
      <c r="X457" s="36">
        <f t="shared" si="235"/>
        <v>0</v>
      </c>
      <c r="Y457" s="36">
        <f t="shared" si="235"/>
        <v>6</v>
      </c>
      <c r="Z457" s="36">
        <f t="shared" si="235"/>
        <v>0</v>
      </c>
      <c r="AA457" s="36">
        <f t="shared" si="235"/>
        <v>0</v>
      </c>
      <c r="AB457" s="36">
        <f t="shared" si="235"/>
        <v>0</v>
      </c>
      <c r="AC457" s="36">
        <f t="shared" si="235"/>
        <v>13</v>
      </c>
      <c r="AD457" s="36">
        <f t="shared" si="235"/>
        <v>0</v>
      </c>
      <c r="AE457" s="36">
        <f t="shared" si="235"/>
        <v>0</v>
      </c>
      <c r="AF457" s="36">
        <f t="shared" si="235"/>
        <v>0</v>
      </c>
      <c r="AG457" s="36">
        <f t="shared" si="235"/>
        <v>28</v>
      </c>
      <c r="AH457" s="36">
        <f t="shared" si="235"/>
        <v>0</v>
      </c>
      <c r="AI457" s="36">
        <f t="shared" si="235"/>
        <v>54</v>
      </c>
      <c r="AJ457" s="36">
        <f t="shared" si="235"/>
        <v>48</v>
      </c>
      <c r="AK457" s="36">
        <f t="shared" si="235"/>
        <v>0</v>
      </c>
      <c r="AM457" s="21">
        <f>SUM(AM449:AM456)</f>
        <v>101</v>
      </c>
      <c r="AN457" s="21">
        <f>SUM(AN449:AN456)</f>
        <v>0</v>
      </c>
      <c r="AO457" s="21">
        <f>SUM(AO449:AO456)</f>
        <v>0</v>
      </c>
      <c r="AP457" s="21">
        <f>SUM(AP449:AP456)</f>
        <v>0</v>
      </c>
      <c r="AQ457" s="21">
        <f>SUM(AQ449:AQ456)</f>
        <v>48</v>
      </c>
      <c r="AR457" s="140">
        <f>SUM(AM457,AQ457)</f>
        <v>149</v>
      </c>
    </row>
    <row r="458" spans="1:44" s="90" customFormat="1" ht="12.75">
      <c r="A458" s="160">
        <v>38</v>
      </c>
      <c r="B458" s="220" t="s">
        <v>160</v>
      </c>
      <c r="C458" s="216" t="s">
        <v>162</v>
      </c>
      <c r="D458" s="216" t="s">
        <v>10</v>
      </c>
      <c r="E458" s="130" t="s">
        <v>66</v>
      </c>
      <c r="F458" s="163">
        <v>15</v>
      </c>
      <c r="G458" s="163">
        <v>6</v>
      </c>
      <c r="H458" s="163">
        <v>2</v>
      </c>
      <c r="I458" s="163"/>
      <c r="J458" s="163"/>
      <c r="K458" s="163">
        <v>6</v>
      </c>
      <c r="L458" s="163">
        <v>2</v>
      </c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>
        <v>6</v>
      </c>
      <c r="AB458" s="163">
        <v>2</v>
      </c>
      <c r="AC458" s="163"/>
      <c r="AD458" s="163"/>
      <c r="AE458" s="163"/>
      <c r="AF458" s="163"/>
      <c r="AG458" s="163"/>
      <c r="AH458" s="163"/>
      <c r="AI458" s="163">
        <v>1</v>
      </c>
      <c r="AJ458" s="163">
        <v>2</v>
      </c>
      <c r="AK458" s="163"/>
      <c r="AM458" s="137">
        <f aca="true" t="shared" si="236" ref="AM458:AN464">SUM(M458,O458,Q458,S458,U458,W458,Y458,AA458,AC458,AE458,AG458)</f>
        <v>6</v>
      </c>
      <c r="AN458" s="137">
        <f t="shared" si="236"/>
        <v>2</v>
      </c>
      <c r="AO458" s="137">
        <f aca="true" t="shared" si="237" ref="AO458:AP464">SUM(I458)</f>
        <v>0</v>
      </c>
      <c r="AP458" s="137">
        <f t="shared" si="237"/>
        <v>0</v>
      </c>
      <c r="AQ458" s="137">
        <v>9</v>
      </c>
      <c r="AR458" s="47"/>
    </row>
    <row r="459" spans="1:44" s="90" customFormat="1" ht="12.75">
      <c r="A459" s="175" t="s">
        <v>63</v>
      </c>
      <c r="B459" s="221"/>
      <c r="C459" s="217"/>
      <c r="D459" s="217"/>
      <c r="E459" s="130" t="s">
        <v>64</v>
      </c>
      <c r="F459" s="163">
        <v>16</v>
      </c>
      <c r="G459" s="163">
        <v>16</v>
      </c>
      <c r="H459" s="163"/>
      <c r="I459" s="163"/>
      <c r="J459" s="163"/>
      <c r="K459" s="163">
        <v>16</v>
      </c>
      <c r="L459" s="163"/>
      <c r="M459" s="163"/>
      <c r="N459" s="163"/>
      <c r="O459" s="163"/>
      <c r="P459" s="163"/>
      <c r="Q459" s="163"/>
      <c r="R459" s="163"/>
      <c r="S459" s="163"/>
      <c r="T459" s="163"/>
      <c r="U459" s="163">
        <v>16</v>
      </c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>
        <v>16</v>
      </c>
      <c r="AJ459" s="163">
        <v>6</v>
      </c>
      <c r="AK459" s="163"/>
      <c r="AM459" s="137">
        <f t="shared" si="236"/>
        <v>16</v>
      </c>
      <c r="AN459" s="137">
        <f t="shared" si="236"/>
        <v>0</v>
      </c>
      <c r="AO459" s="137">
        <f t="shared" si="237"/>
        <v>0</v>
      </c>
      <c r="AP459" s="137">
        <f t="shared" si="237"/>
        <v>0</v>
      </c>
      <c r="AQ459" s="137"/>
      <c r="AR459" s="47"/>
    </row>
    <row r="460" spans="1:44" s="90" customFormat="1" ht="12.75">
      <c r="A460" s="175" t="s">
        <v>76</v>
      </c>
      <c r="B460" s="221"/>
      <c r="C460" s="217"/>
      <c r="D460" s="217"/>
      <c r="E460" s="130" t="s">
        <v>65</v>
      </c>
      <c r="F460" s="163">
        <v>30</v>
      </c>
      <c r="G460" s="163">
        <v>30</v>
      </c>
      <c r="H460" s="163"/>
      <c r="I460" s="163"/>
      <c r="J460" s="163"/>
      <c r="K460" s="163">
        <v>30</v>
      </c>
      <c r="L460" s="163"/>
      <c r="M460" s="163"/>
      <c r="N460" s="163"/>
      <c r="O460" s="163"/>
      <c r="P460" s="163"/>
      <c r="Q460" s="163"/>
      <c r="R460" s="163"/>
      <c r="S460" s="163">
        <v>30</v>
      </c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>
        <v>20</v>
      </c>
      <c r="AJ460" s="163">
        <v>2</v>
      </c>
      <c r="AK460" s="163">
        <v>4</v>
      </c>
      <c r="AM460" s="137">
        <f t="shared" si="236"/>
        <v>30</v>
      </c>
      <c r="AN460" s="137">
        <f t="shared" si="236"/>
        <v>0</v>
      </c>
      <c r="AO460" s="137">
        <f t="shared" si="237"/>
        <v>0</v>
      </c>
      <c r="AP460" s="137">
        <f t="shared" si="237"/>
        <v>0</v>
      </c>
      <c r="AQ460" s="137"/>
      <c r="AR460" s="47"/>
    </row>
    <row r="461" spans="1:44" s="90" customFormat="1" ht="12.75">
      <c r="A461" s="153" t="s">
        <v>77</v>
      </c>
      <c r="B461" s="221"/>
      <c r="C461" s="217"/>
      <c r="D461" s="217"/>
      <c r="E461" s="130" t="s">
        <v>67</v>
      </c>
      <c r="F461" s="163">
        <v>16</v>
      </c>
      <c r="G461" s="163">
        <v>14</v>
      </c>
      <c r="H461" s="163">
        <v>1</v>
      </c>
      <c r="I461" s="163"/>
      <c r="J461" s="163"/>
      <c r="K461" s="163">
        <v>14</v>
      </c>
      <c r="L461" s="163">
        <v>1</v>
      </c>
      <c r="M461" s="163"/>
      <c r="N461" s="163"/>
      <c r="O461" s="163">
        <v>14</v>
      </c>
      <c r="P461" s="163">
        <v>1</v>
      </c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>
        <v>14</v>
      </c>
      <c r="AJ461" s="163">
        <v>14</v>
      </c>
      <c r="AK461" s="163">
        <v>5</v>
      </c>
      <c r="AM461" s="137">
        <f t="shared" si="236"/>
        <v>14</v>
      </c>
      <c r="AN461" s="137">
        <f t="shared" si="236"/>
        <v>1</v>
      </c>
      <c r="AO461" s="137">
        <f t="shared" si="237"/>
        <v>0</v>
      </c>
      <c r="AP461" s="137">
        <f t="shared" si="237"/>
        <v>0</v>
      </c>
      <c r="AQ461" s="137">
        <v>2</v>
      </c>
      <c r="AR461" s="47"/>
    </row>
    <row r="462" spans="1:44" s="90" customFormat="1" ht="12.75">
      <c r="A462" s="160"/>
      <c r="B462" s="221"/>
      <c r="C462" s="217"/>
      <c r="D462" s="217"/>
      <c r="E462" s="159" t="s">
        <v>68</v>
      </c>
      <c r="F462" s="163">
        <v>15</v>
      </c>
      <c r="G462" s="163">
        <v>15</v>
      </c>
      <c r="H462" s="163">
        <v>13</v>
      </c>
      <c r="I462" s="163"/>
      <c r="J462" s="163"/>
      <c r="K462" s="163">
        <v>15</v>
      </c>
      <c r="L462" s="163">
        <v>13</v>
      </c>
      <c r="M462" s="163"/>
      <c r="N462" s="163"/>
      <c r="O462" s="163"/>
      <c r="P462" s="163"/>
      <c r="Q462" s="163"/>
      <c r="R462" s="163"/>
      <c r="S462" s="163"/>
      <c r="T462" s="163"/>
      <c r="U462" s="163">
        <v>15</v>
      </c>
      <c r="V462" s="163">
        <v>13</v>
      </c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M462" s="137">
        <f t="shared" si="236"/>
        <v>15</v>
      </c>
      <c r="AN462" s="137">
        <f t="shared" si="236"/>
        <v>13</v>
      </c>
      <c r="AO462" s="137">
        <f t="shared" si="237"/>
        <v>0</v>
      </c>
      <c r="AP462" s="137">
        <f t="shared" si="237"/>
        <v>0</v>
      </c>
      <c r="AQ462" s="137"/>
      <c r="AR462" s="47"/>
    </row>
    <row r="463" spans="1:44" s="90" customFormat="1" ht="12.75">
      <c r="A463" s="160"/>
      <c r="B463" s="221"/>
      <c r="C463" s="217"/>
      <c r="D463" s="217"/>
      <c r="E463" s="154" t="s">
        <v>70</v>
      </c>
      <c r="F463" s="163">
        <v>25</v>
      </c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M463" s="137">
        <f t="shared" si="236"/>
        <v>0</v>
      </c>
      <c r="AN463" s="137">
        <f t="shared" si="236"/>
        <v>0</v>
      </c>
      <c r="AO463" s="137">
        <f t="shared" si="237"/>
        <v>0</v>
      </c>
      <c r="AP463" s="137">
        <f t="shared" si="237"/>
        <v>0</v>
      </c>
      <c r="AQ463" s="137">
        <v>25</v>
      </c>
      <c r="AR463" s="47"/>
    </row>
    <row r="464" spans="1:44" s="90" customFormat="1" ht="12.75">
      <c r="A464" s="178" t="s">
        <v>125</v>
      </c>
      <c r="B464" s="221"/>
      <c r="C464" s="217"/>
      <c r="D464" s="217"/>
      <c r="E464" s="154" t="s">
        <v>69</v>
      </c>
      <c r="F464" s="163">
        <v>21</v>
      </c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M464" s="137">
        <f t="shared" si="236"/>
        <v>0</v>
      </c>
      <c r="AN464" s="137">
        <f t="shared" si="236"/>
        <v>0</v>
      </c>
      <c r="AO464" s="137">
        <f t="shared" si="237"/>
        <v>0</v>
      </c>
      <c r="AP464" s="137">
        <f t="shared" si="237"/>
        <v>0</v>
      </c>
      <c r="AQ464" s="137">
        <v>21</v>
      </c>
      <c r="AR464" s="47"/>
    </row>
    <row r="465" spans="1:44" s="14" customFormat="1" ht="15">
      <c r="A465" s="20"/>
      <c r="B465" s="11"/>
      <c r="C465" s="34"/>
      <c r="D465" s="34"/>
      <c r="E465" s="35"/>
      <c r="F465" s="36">
        <f aca="true" t="shared" si="238" ref="F465:AK465">SUM(F458:F464)</f>
        <v>138</v>
      </c>
      <c r="G465" s="36">
        <f t="shared" si="238"/>
        <v>81</v>
      </c>
      <c r="H465" s="36">
        <f t="shared" si="238"/>
        <v>16</v>
      </c>
      <c r="I465" s="36">
        <f t="shared" si="238"/>
        <v>0</v>
      </c>
      <c r="J465" s="36">
        <f t="shared" si="238"/>
        <v>0</v>
      </c>
      <c r="K465" s="36">
        <f t="shared" si="238"/>
        <v>81</v>
      </c>
      <c r="L465" s="36">
        <f t="shared" si="238"/>
        <v>16</v>
      </c>
      <c r="M465" s="36">
        <f t="shared" si="238"/>
        <v>0</v>
      </c>
      <c r="N465" s="36">
        <f t="shared" si="238"/>
        <v>0</v>
      </c>
      <c r="O465" s="36">
        <f t="shared" si="238"/>
        <v>14</v>
      </c>
      <c r="P465" s="36">
        <f t="shared" si="238"/>
        <v>1</v>
      </c>
      <c r="Q465" s="36">
        <f t="shared" si="238"/>
        <v>0</v>
      </c>
      <c r="R465" s="36">
        <f t="shared" si="238"/>
        <v>0</v>
      </c>
      <c r="S465" s="36">
        <f t="shared" si="238"/>
        <v>30</v>
      </c>
      <c r="T465" s="36">
        <f t="shared" si="238"/>
        <v>0</v>
      </c>
      <c r="U465" s="36">
        <f t="shared" si="238"/>
        <v>31</v>
      </c>
      <c r="V465" s="36">
        <f t="shared" si="238"/>
        <v>13</v>
      </c>
      <c r="W465" s="36">
        <f t="shared" si="238"/>
        <v>0</v>
      </c>
      <c r="X465" s="36">
        <f t="shared" si="238"/>
        <v>0</v>
      </c>
      <c r="Y465" s="36">
        <f t="shared" si="238"/>
        <v>0</v>
      </c>
      <c r="Z465" s="36">
        <f t="shared" si="238"/>
        <v>0</v>
      </c>
      <c r="AA465" s="36">
        <f t="shared" si="238"/>
        <v>6</v>
      </c>
      <c r="AB465" s="36">
        <f t="shared" si="238"/>
        <v>2</v>
      </c>
      <c r="AC465" s="36">
        <f t="shared" si="238"/>
        <v>0</v>
      </c>
      <c r="AD465" s="36">
        <f t="shared" si="238"/>
        <v>0</v>
      </c>
      <c r="AE465" s="36">
        <f t="shared" si="238"/>
        <v>0</v>
      </c>
      <c r="AF465" s="36">
        <f t="shared" si="238"/>
        <v>0</v>
      </c>
      <c r="AG465" s="36">
        <f t="shared" si="238"/>
        <v>0</v>
      </c>
      <c r="AH465" s="36">
        <f t="shared" si="238"/>
        <v>0</v>
      </c>
      <c r="AI465" s="36">
        <f t="shared" si="238"/>
        <v>51</v>
      </c>
      <c r="AJ465" s="36">
        <f t="shared" si="238"/>
        <v>24</v>
      </c>
      <c r="AK465" s="36">
        <f t="shared" si="238"/>
        <v>9</v>
      </c>
      <c r="AM465" s="21">
        <f>SUM(AM458:AM464)</f>
        <v>81</v>
      </c>
      <c r="AN465" s="21">
        <f>SUM(AN458:AN464)</f>
        <v>16</v>
      </c>
      <c r="AO465" s="21">
        <f>SUM(AO458:AO464)</f>
        <v>0</v>
      </c>
      <c r="AP465" s="21">
        <f>SUM(AP458:AP464)</f>
        <v>0</v>
      </c>
      <c r="AQ465" s="21">
        <f>SUM(AQ458:AQ464)</f>
        <v>57</v>
      </c>
      <c r="AR465" s="140">
        <f>SUM(AM465,AQ465)</f>
        <v>138</v>
      </c>
    </row>
    <row r="466" spans="1:44" s="14" customFormat="1" ht="12.75">
      <c r="A466" s="153">
        <v>39</v>
      </c>
      <c r="B466" s="210" t="s">
        <v>163</v>
      </c>
      <c r="C466" s="211" t="s">
        <v>164</v>
      </c>
      <c r="D466" s="212" t="s">
        <v>10</v>
      </c>
      <c r="E466" s="130" t="s">
        <v>66</v>
      </c>
      <c r="F466" s="155">
        <v>20</v>
      </c>
      <c r="G466" s="156">
        <v>9</v>
      </c>
      <c r="H466" s="157">
        <v>1</v>
      </c>
      <c r="I466" s="157">
        <v>1</v>
      </c>
      <c r="J466" s="157"/>
      <c r="K466" s="156">
        <v>9</v>
      </c>
      <c r="L466" s="157">
        <v>1</v>
      </c>
      <c r="M466" s="156"/>
      <c r="N466" s="157"/>
      <c r="O466" s="156"/>
      <c r="P466" s="157"/>
      <c r="Q466" s="156">
        <v>1</v>
      </c>
      <c r="R466" s="157"/>
      <c r="S466" s="156"/>
      <c r="T466" s="157"/>
      <c r="U466" s="156"/>
      <c r="V466" s="157"/>
      <c r="W466" s="156"/>
      <c r="X466" s="157"/>
      <c r="Y466" s="156"/>
      <c r="Z466" s="157"/>
      <c r="AA466" s="156">
        <v>8</v>
      </c>
      <c r="AB466" s="157">
        <v>1</v>
      </c>
      <c r="AC466" s="157"/>
      <c r="AD466" s="157"/>
      <c r="AE466" s="157"/>
      <c r="AF466" s="157"/>
      <c r="AG466" s="157"/>
      <c r="AH466" s="157"/>
      <c r="AI466" s="156">
        <v>1</v>
      </c>
      <c r="AJ466" s="156">
        <v>1</v>
      </c>
      <c r="AK466" s="156">
        <v>1</v>
      </c>
      <c r="AM466" s="137">
        <f>SUM(M466,O466,Q466,S466,U466,W466,Y466,AA466,AC466,AE466,AG466)</f>
        <v>9</v>
      </c>
      <c r="AN466" s="137">
        <f>SUM(N466,P466,R466,T466,V466,X466,Z466,AB466,AD466,AF466,AH466)</f>
        <v>1</v>
      </c>
      <c r="AO466" s="137">
        <f>SUM(I466)</f>
        <v>1</v>
      </c>
      <c r="AP466" s="137">
        <f>SUM(J466)</f>
        <v>0</v>
      </c>
      <c r="AQ466" s="137">
        <v>11</v>
      </c>
      <c r="AR466" s="47"/>
    </row>
    <row r="467" spans="1:44" s="14" customFormat="1" ht="12.75">
      <c r="A467" s="175" t="s">
        <v>63</v>
      </c>
      <c r="B467" s="210"/>
      <c r="C467" s="211"/>
      <c r="D467" s="212"/>
      <c r="E467" s="130" t="s">
        <v>64</v>
      </c>
      <c r="F467" s="155">
        <v>27</v>
      </c>
      <c r="G467" s="156">
        <v>24</v>
      </c>
      <c r="H467" s="157"/>
      <c r="I467" s="157"/>
      <c r="J467" s="157"/>
      <c r="K467" s="156">
        <v>24</v>
      </c>
      <c r="L467" s="157"/>
      <c r="M467" s="156"/>
      <c r="N467" s="157"/>
      <c r="O467" s="156"/>
      <c r="P467" s="157"/>
      <c r="Q467" s="156">
        <v>5</v>
      </c>
      <c r="R467" s="157"/>
      <c r="S467" s="156"/>
      <c r="T467" s="157"/>
      <c r="U467" s="156">
        <v>19</v>
      </c>
      <c r="V467" s="157"/>
      <c r="W467" s="156"/>
      <c r="X467" s="157"/>
      <c r="Y467" s="156"/>
      <c r="Z467" s="157"/>
      <c r="AA467" s="156"/>
      <c r="AB467" s="157"/>
      <c r="AC467" s="157"/>
      <c r="AD467" s="157"/>
      <c r="AE467" s="157"/>
      <c r="AF467" s="157"/>
      <c r="AG467" s="157"/>
      <c r="AH467" s="157"/>
      <c r="AI467" s="156">
        <v>24</v>
      </c>
      <c r="AJ467" s="156">
        <v>1</v>
      </c>
      <c r="AK467" s="156"/>
      <c r="AM467" s="137">
        <f aca="true" t="shared" si="239" ref="AM467:AM472">SUM(M467,O467,Q467,S467,U467,W467,Y467,AA467,AC467,AE467,AG467)</f>
        <v>24</v>
      </c>
      <c r="AN467" s="137">
        <f aca="true" t="shared" si="240" ref="AN467:AN472">SUM(N467,P467,R467,T467,V467,X467,Z467,AB467,AD467,AF467,AH467)</f>
        <v>0</v>
      </c>
      <c r="AO467" s="137">
        <f aca="true" t="shared" si="241" ref="AO467:AO472">SUM(I467)</f>
        <v>0</v>
      </c>
      <c r="AP467" s="137">
        <f aca="true" t="shared" si="242" ref="AP467:AP472">SUM(J467)</f>
        <v>0</v>
      </c>
      <c r="AQ467" s="137">
        <v>3</v>
      </c>
      <c r="AR467" s="47"/>
    </row>
    <row r="468" spans="1:44" s="14" customFormat="1" ht="12.75">
      <c r="A468" s="175" t="s">
        <v>76</v>
      </c>
      <c r="B468" s="210"/>
      <c r="C468" s="211"/>
      <c r="D468" s="212"/>
      <c r="E468" s="130" t="s">
        <v>148</v>
      </c>
      <c r="F468" s="155">
        <v>26</v>
      </c>
      <c r="G468" s="156">
        <v>14</v>
      </c>
      <c r="H468" s="157"/>
      <c r="I468" s="157"/>
      <c r="J468" s="157"/>
      <c r="K468" s="156">
        <v>14</v>
      </c>
      <c r="L468" s="157"/>
      <c r="M468" s="156"/>
      <c r="N468" s="157"/>
      <c r="O468" s="156"/>
      <c r="P468" s="157"/>
      <c r="Q468" s="156"/>
      <c r="R468" s="157"/>
      <c r="S468" s="156"/>
      <c r="T468" s="157"/>
      <c r="U468" s="156">
        <v>4</v>
      </c>
      <c r="V468" s="157"/>
      <c r="W468" s="156"/>
      <c r="X468" s="157"/>
      <c r="Y468" s="156"/>
      <c r="Z468" s="157"/>
      <c r="AA468" s="156"/>
      <c r="AB468" s="157"/>
      <c r="AC468" s="157">
        <v>10</v>
      </c>
      <c r="AD468" s="157"/>
      <c r="AE468" s="157"/>
      <c r="AF468" s="157"/>
      <c r="AG468" s="157"/>
      <c r="AH468" s="157"/>
      <c r="AI468" s="156">
        <v>12</v>
      </c>
      <c r="AJ468" s="156">
        <v>2</v>
      </c>
      <c r="AK468" s="156"/>
      <c r="AM468" s="137">
        <f t="shared" si="239"/>
        <v>14</v>
      </c>
      <c r="AN468" s="137">
        <f t="shared" si="240"/>
        <v>0</v>
      </c>
      <c r="AO468" s="137">
        <f t="shared" si="241"/>
        <v>0</v>
      </c>
      <c r="AP468" s="137">
        <f t="shared" si="242"/>
        <v>0</v>
      </c>
      <c r="AQ468" s="137">
        <v>12</v>
      </c>
      <c r="AR468" s="47"/>
    </row>
    <row r="469" spans="1:44" s="14" customFormat="1" ht="12.75">
      <c r="A469" s="153" t="s">
        <v>77</v>
      </c>
      <c r="B469" s="210"/>
      <c r="C469" s="211"/>
      <c r="D469" s="212"/>
      <c r="E469" s="130" t="s">
        <v>65</v>
      </c>
      <c r="F469" s="155">
        <v>26</v>
      </c>
      <c r="G469" s="156">
        <v>22</v>
      </c>
      <c r="H469" s="157"/>
      <c r="I469" s="157"/>
      <c r="J469" s="157"/>
      <c r="K469" s="156">
        <v>22</v>
      </c>
      <c r="L469" s="157"/>
      <c r="M469" s="156"/>
      <c r="N469" s="157"/>
      <c r="O469" s="156"/>
      <c r="P469" s="157"/>
      <c r="Q469" s="156"/>
      <c r="R469" s="157"/>
      <c r="S469" s="156">
        <v>22</v>
      </c>
      <c r="T469" s="157"/>
      <c r="U469" s="156"/>
      <c r="V469" s="157"/>
      <c r="W469" s="156"/>
      <c r="X469" s="157"/>
      <c r="Y469" s="156"/>
      <c r="Z469" s="157"/>
      <c r="AA469" s="156"/>
      <c r="AB469" s="157"/>
      <c r="AC469" s="157"/>
      <c r="AD469" s="157"/>
      <c r="AE469" s="157"/>
      <c r="AF469" s="157"/>
      <c r="AG469" s="157"/>
      <c r="AH469" s="157"/>
      <c r="AI469" s="156"/>
      <c r="AJ469" s="156">
        <v>3</v>
      </c>
      <c r="AK469" s="156"/>
      <c r="AM469" s="137">
        <f t="shared" si="239"/>
        <v>22</v>
      </c>
      <c r="AN469" s="137">
        <f t="shared" si="240"/>
        <v>0</v>
      </c>
      <c r="AO469" s="137">
        <f t="shared" si="241"/>
        <v>0</v>
      </c>
      <c r="AP469" s="137">
        <f t="shared" si="242"/>
        <v>0</v>
      </c>
      <c r="AQ469" s="137">
        <v>4</v>
      </c>
      <c r="AR469" s="47"/>
    </row>
    <row r="470" spans="1:44" s="14" customFormat="1" ht="12.75">
      <c r="A470" s="153"/>
      <c r="B470" s="210"/>
      <c r="C470" s="211"/>
      <c r="D470" s="212"/>
      <c r="E470" s="130" t="s">
        <v>67</v>
      </c>
      <c r="F470" s="155">
        <v>23</v>
      </c>
      <c r="G470" s="156">
        <v>17</v>
      </c>
      <c r="H470" s="157"/>
      <c r="I470" s="157"/>
      <c r="J470" s="157"/>
      <c r="K470" s="156">
        <v>17</v>
      </c>
      <c r="L470" s="157"/>
      <c r="M470" s="156"/>
      <c r="N470" s="157"/>
      <c r="O470" s="156">
        <v>17</v>
      </c>
      <c r="P470" s="157"/>
      <c r="Q470" s="156"/>
      <c r="R470" s="157"/>
      <c r="S470" s="156"/>
      <c r="T470" s="157"/>
      <c r="U470" s="156"/>
      <c r="V470" s="157"/>
      <c r="W470" s="156"/>
      <c r="X470" s="157"/>
      <c r="Y470" s="156"/>
      <c r="Z470" s="157"/>
      <c r="AA470" s="156"/>
      <c r="AB470" s="157"/>
      <c r="AC470" s="157"/>
      <c r="AD470" s="157"/>
      <c r="AE470" s="157"/>
      <c r="AF470" s="157"/>
      <c r="AG470" s="157"/>
      <c r="AH470" s="157"/>
      <c r="AI470" s="156">
        <v>3</v>
      </c>
      <c r="AJ470" s="156">
        <v>18</v>
      </c>
      <c r="AK470" s="156"/>
      <c r="AM470" s="137">
        <f t="shared" si="239"/>
        <v>17</v>
      </c>
      <c r="AN470" s="137">
        <f t="shared" si="240"/>
        <v>0</v>
      </c>
      <c r="AO470" s="137">
        <f t="shared" si="241"/>
        <v>0</v>
      </c>
      <c r="AP470" s="137">
        <f t="shared" si="242"/>
        <v>0</v>
      </c>
      <c r="AQ470" s="137">
        <v>6</v>
      </c>
      <c r="AR470" s="47"/>
    </row>
    <row r="471" spans="1:44" s="14" customFormat="1" ht="12.75">
      <c r="A471" s="153"/>
      <c r="B471" s="210"/>
      <c r="C471" s="211"/>
      <c r="D471" s="212"/>
      <c r="E471" s="162" t="s">
        <v>68</v>
      </c>
      <c r="F471" s="155">
        <v>20</v>
      </c>
      <c r="G471" s="156">
        <v>10</v>
      </c>
      <c r="H471" s="157"/>
      <c r="I471" s="157"/>
      <c r="J471" s="157"/>
      <c r="K471" s="156">
        <v>10</v>
      </c>
      <c r="L471" s="157"/>
      <c r="M471" s="156"/>
      <c r="N471" s="157"/>
      <c r="O471" s="156"/>
      <c r="P471" s="157"/>
      <c r="Q471" s="156"/>
      <c r="R471" s="157"/>
      <c r="S471" s="156"/>
      <c r="T471" s="157"/>
      <c r="U471" s="156">
        <v>10</v>
      </c>
      <c r="V471" s="157"/>
      <c r="W471" s="156"/>
      <c r="X471" s="157"/>
      <c r="Y471" s="156"/>
      <c r="Z471" s="157"/>
      <c r="AA471" s="156"/>
      <c r="AB471" s="157"/>
      <c r="AC471" s="157"/>
      <c r="AD471" s="157"/>
      <c r="AE471" s="157"/>
      <c r="AF471" s="157"/>
      <c r="AG471" s="157"/>
      <c r="AH471" s="157"/>
      <c r="AI471" s="156"/>
      <c r="AJ471" s="156">
        <v>1</v>
      </c>
      <c r="AK471" s="156"/>
      <c r="AM471" s="137">
        <f t="shared" si="239"/>
        <v>10</v>
      </c>
      <c r="AN471" s="137">
        <f t="shared" si="240"/>
        <v>0</v>
      </c>
      <c r="AO471" s="137">
        <f t="shared" si="241"/>
        <v>0</v>
      </c>
      <c r="AP471" s="137">
        <f t="shared" si="242"/>
        <v>0</v>
      </c>
      <c r="AQ471" s="137">
        <v>10</v>
      </c>
      <c r="AR471" s="47"/>
    </row>
    <row r="472" spans="1:44" s="14" customFormat="1" ht="12.75">
      <c r="A472" s="153"/>
      <c r="B472" s="210"/>
      <c r="C472" s="211"/>
      <c r="D472" s="212"/>
      <c r="E472" s="154" t="s">
        <v>70</v>
      </c>
      <c r="F472" s="155">
        <v>23</v>
      </c>
      <c r="G472" s="156"/>
      <c r="H472" s="157"/>
      <c r="I472" s="157"/>
      <c r="J472" s="157"/>
      <c r="K472" s="156"/>
      <c r="L472" s="157"/>
      <c r="M472" s="156"/>
      <c r="N472" s="157"/>
      <c r="O472" s="156"/>
      <c r="P472" s="157"/>
      <c r="Q472" s="156"/>
      <c r="R472" s="157"/>
      <c r="S472" s="156"/>
      <c r="T472" s="157"/>
      <c r="U472" s="156"/>
      <c r="V472" s="157"/>
      <c r="W472" s="156"/>
      <c r="X472" s="157"/>
      <c r="Y472" s="156"/>
      <c r="Z472" s="157"/>
      <c r="AA472" s="156"/>
      <c r="AB472" s="157"/>
      <c r="AC472" s="157"/>
      <c r="AD472" s="157"/>
      <c r="AE472" s="157"/>
      <c r="AF472" s="157"/>
      <c r="AG472" s="157"/>
      <c r="AH472" s="157"/>
      <c r="AI472" s="156"/>
      <c r="AJ472" s="156"/>
      <c r="AK472" s="156"/>
      <c r="AM472" s="137">
        <f t="shared" si="239"/>
        <v>0</v>
      </c>
      <c r="AN472" s="137">
        <f t="shared" si="240"/>
        <v>0</v>
      </c>
      <c r="AO472" s="137">
        <f t="shared" si="241"/>
        <v>0</v>
      </c>
      <c r="AP472" s="137">
        <f t="shared" si="242"/>
        <v>0</v>
      </c>
      <c r="AQ472" s="137">
        <v>23</v>
      </c>
      <c r="AR472" s="47"/>
    </row>
    <row r="473" spans="1:44" s="14" customFormat="1" ht="12.75">
      <c r="A473" s="178" t="s">
        <v>125</v>
      </c>
      <c r="B473" s="210"/>
      <c r="C473" s="211"/>
      <c r="D473" s="212"/>
      <c r="E473" s="154" t="s">
        <v>69</v>
      </c>
      <c r="F473" s="155">
        <v>19</v>
      </c>
      <c r="G473" s="156"/>
      <c r="H473" s="157"/>
      <c r="I473" s="157"/>
      <c r="J473" s="157"/>
      <c r="K473" s="156"/>
      <c r="L473" s="157"/>
      <c r="M473" s="156"/>
      <c r="N473" s="157"/>
      <c r="O473" s="156"/>
      <c r="P473" s="157"/>
      <c r="Q473" s="156"/>
      <c r="R473" s="157"/>
      <c r="S473" s="156"/>
      <c r="T473" s="157"/>
      <c r="U473" s="156"/>
      <c r="V473" s="157"/>
      <c r="W473" s="156"/>
      <c r="X473" s="157"/>
      <c r="Y473" s="156"/>
      <c r="Z473" s="157"/>
      <c r="AA473" s="156"/>
      <c r="AB473" s="157"/>
      <c r="AC473" s="157"/>
      <c r="AD473" s="157"/>
      <c r="AE473" s="157"/>
      <c r="AF473" s="157"/>
      <c r="AG473" s="157"/>
      <c r="AH473" s="157"/>
      <c r="AI473" s="156"/>
      <c r="AJ473" s="156"/>
      <c r="AK473" s="156"/>
      <c r="AM473" s="137">
        <f>SUM(M473,O473,Q473,S473,U473,W473,Y473,AA473,AC473,AE473,AG473)</f>
        <v>0</v>
      </c>
      <c r="AN473" s="137">
        <f>SUM(N473,P473,R473,T473,V473,X473,Z473,AB473,AD473,AF473,AH473)</f>
        <v>0</v>
      </c>
      <c r="AO473" s="137">
        <f>SUM(I473)</f>
        <v>0</v>
      </c>
      <c r="AP473" s="137">
        <f>SUM(J473)</f>
        <v>0</v>
      </c>
      <c r="AQ473" s="137">
        <v>19</v>
      </c>
      <c r="AR473" s="47"/>
    </row>
    <row r="474" spans="1:44" s="14" customFormat="1" ht="12.75">
      <c r="A474" s="20"/>
      <c r="B474" s="7"/>
      <c r="C474" s="8"/>
      <c r="D474" s="8"/>
      <c r="E474" s="20"/>
      <c r="F474" s="21">
        <f>SUM(F466:F473)</f>
        <v>184</v>
      </c>
      <c r="G474" s="21">
        <f aca="true" t="shared" si="243" ref="G474:AK474">SUM(G466:G473)</f>
        <v>96</v>
      </c>
      <c r="H474" s="21">
        <f t="shared" si="243"/>
        <v>1</v>
      </c>
      <c r="I474" s="21">
        <f t="shared" si="243"/>
        <v>1</v>
      </c>
      <c r="J474" s="21">
        <f t="shared" si="243"/>
        <v>0</v>
      </c>
      <c r="K474" s="21">
        <f t="shared" si="243"/>
        <v>96</v>
      </c>
      <c r="L474" s="21">
        <f t="shared" si="243"/>
        <v>1</v>
      </c>
      <c r="M474" s="21">
        <f t="shared" si="243"/>
        <v>0</v>
      </c>
      <c r="N474" s="21">
        <f t="shared" si="243"/>
        <v>0</v>
      </c>
      <c r="O474" s="21">
        <f t="shared" si="243"/>
        <v>17</v>
      </c>
      <c r="P474" s="21">
        <f t="shared" si="243"/>
        <v>0</v>
      </c>
      <c r="Q474" s="21">
        <f t="shared" si="243"/>
        <v>6</v>
      </c>
      <c r="R474" s="21">
        <f t="shared" si="243"/>
        <v>0</v>
      </c>
      <c r="S474" s="21">
        <f t="shared" si="243"/>
        <v>22</v>
      </c>
      <c r="T474" s="21">
        <f t="shared" si="243"/>
        <v>0</v>
      </c>
      <c r="U474" s="21">
        <f t="shared" si="243"/>
        <v>33</v>
      </c>
      <c r="V474" s="21">
        <f t="shared" si="243"/>
        <v>0</v>
      </c>
      <c r="W474" s="21">
        <f t="shared" si="243"/>
        <v>0</v>
      </c>
      <c r="X474" s="21">
        <f t="shared" si="243"/>
        <v>0</v>
      </c>
      <c r="Y474" s="21">
        <f t="shared" si="243"/>
        <v>0</v>
      </c>
      <c r="Z474" s="21">
        <f t="shared" si="243"/>
        <v>0</v>
      </c>
      <c r="AA474" s="21">
        <f t="shared" si="243"/>
        <v>8</v>
      </c>
      <c r="AB474" s="21">
        <f t="shared" si="243"/>
        <v>1</v>
      </c>
      <c r="AC474" s="21">
        <f t="shared" si="243"/>
        <v>10</v>
      </c>
      <c r="AD474" s="21">
        <f t="shared" si="243"/>
        <v>0</v>
      </c>
      <c r="AE474" s="21">
        <f t="shared" si="243"/>
        <v>0</v>
      </c>
      <c r="AF474" s="21">
        <f t="shared" si="243"/>
        <v>0</v>
      </c>
      <c r="AG474" s="21">
        <f t="shared" si="243"/>
        <v>0</v>
      </c>
      <c r="AH474" s="21">
        <f t="shared" si="243"/>
        <v>0</v>
      </c>
      <c r="AI474" s="21">
        <f t="shared" si="243"/>
        <v>40</v>
      </c>
      <c r="AJ474" s="21">
        <f t="shared" si="243"/>
        <v>26</v>
      </c>
      <c r="AK474" s="21">
        <f t="shared" si="243"/>
        <v>1</v>
      </c>
      <c r="AM474" s="21">
        <f>SUM(AM466:AM473)</f>
        <v>96</v>
      </c>
      <c r="AN474" s="21">
        <f>SUM(AN466:AN473)</f>
        <v>1</v>
      </c>
      <c r="AO474" s="21">
        <f>SUM(AO466:AO473)</f>
        <v>1</v>
      </c>
      <c r="AP474" s="21">
        <f>SUM(AP466:AP473)</f>
        <v>0</v>
      </c>
      <c r="AQ474" s="21">
        <f>SUM(AQ466:AQ473)</f>
        <v>88</v>
      </c>
      <c r="AR474" s="140">
        <f>SUM(AM474,AQ474)</f>
        <v>184</v>
      </c>
    </row>
    <row r="475" spans="1:44" s="14" customFormat="1" ht="12.75">
      <c r="A475" s="153">
        <v>40</v>
      </c>
      <c r="B475" s="210" t="s">
        <v>165</v>
      </c>
      <c r="C475" s="211" t="s">
        <v>166</v>
      </c>
      <c r="D475" s="213" t="s">
        <v>10</v>
      </c>
      <c r="E475" s="154" t="s">
        <v>70</v>
      </c>
      <c r="F475" s="163">
        <v>6</v>
      </c>
      <c r="G475" s="163"/>
      <c r="H475" s="157"/>
      <c r="I475" s="157"/>
      <c r="J475" s="157"/>
      <c r="K475" s="163"/>
      <c r="L475" s="157"/>
      <c r="M475" s="163"/>
      <c r="N475" s="157"/>
      <c r="O475" s="163"/>
      <c r="P475" s="157"/>
      <c r="Q475" s="163"/>
      <c r="R475" s="157"/>
      <c r="S475" s="163"/>
      <c r="T475" s="157"/>
      <c r="U475" s="163"/>
      <c r="V475" s="157"/>
      <c r="W475" s="163"/>
      <c r="X475" s="157"/>
      <c r="Y475" s="163"/>
      <c r="Z475" s="157"/>
      <c r="AA475" s="163"/>
      <c r="AB475" s="157"/>
      <c r="AC475" s="157"/>
      <c r="AD475" s="157"/>
      <c r="AE475" s="157"/>
      <c r="AF475" s="157"/>
      <c r="AG475" s="157"/>
      <c r="AH475" s="157"/>
      <c r="AI475" s="163"/>
      <c r="AJ475" s="163"/>
      <c r="AK475" s="163"/>
      <c r="AM475" s="137">
        <f aca="true" t="shared" si="244" ref="AM475:AN478">SUM(M475,O475,Q475,S475,U475,W475,Y475,AA475,AC475,AE475,AG475)</f>
        <v>0</v>
      </c>
      <c r="AN475" s="137">
        <f t="shared" si="244"/>
        <v>0</v>
      </c>
      <c r="AO475" s="137">
        <f aca="true" t="shared" si="245" ref="AO475:AP478">SUM(I475)</f>
        <v>0</v>
      </c>
      <c r="AP475" s="137">
        <f t="shared" si="245"/>
        <v>0</v>
      </c>
      <c r="AQ475" s="137">
        <v>6</v>
      </c>
      <c r="AR475" s="47"/>
    </row>
    <row r="476" spans="1:44" s="14" customFormat="1" ht="12.75">
      <c r="A476" s="175" t="s">
        <v>63</v>
      </c>
      <c r="B476" s="210"/>
      <c r="C476" s="211"/>
      <c r="D476" s="214"/>
      <c r="E476" s="154" t="s">
        <v>69</v>
      </c>
      <c r="F476" s="163">
        <v>33</v>
      </c>
      <c r="G476" s="163"/>
      <c r="H476" s="157"/>
      <c r="I476" s="157"/>
      <c r="J476" s="157"/>
      <c r="K476" s="163"/>
      <c r="L476" s="157"/>
      <c r="M476" s="163"/>
      <c r="N476" s="157"/>
      <c r="O476" s="163"/>
      <c r="P476" s="157"/>
      <c r="Q476" s="163"/>
      <c r="R476" s="157"/>
      <c r="S476" s="163"/>
      <c r="T476" s="157"/>
      <c r="U476" s="163"/>
      <c r="V476" s="157"/>
      <c r="W476" s="163"/>
      <c r="X476" s="157"/>
      <c r="Y476" s="163"/>
      <c r="Z476" s="157"/>
      <c r="AA476" s="163"/>
      <c r="AB476" s="157"/>
      <c r="AC476" s="157"/>
      <c r="AD476" s="157"/>
      <c r="AE476" s="157"/>
      <c r="AF476" s="157"/>
      <c r="AG476" s="157"/>
      <c r="AH476" s="157"/>
      <c r="AI476" s="163"/>
      <c r="AJ476" s="163"/>
      <c r="AK476" s="163"/>
      <c r="AM476" s="137">
        <f t="shared" si="244"/>
        <v>0</v>
      </c>
      <c r="AN476" s="137">
        <f t="shared" si="244"/>
        <v>0</v>
      </c>
      <c r="AO476" s="137">
        <f t="shared" si="245"/>
        <v>0</v>
      </c>
      <c r="AP476" s="137">
        <f t="shared" si="245"/>
        <v>0</v>
      </c>
      <c r="AQ476" s="137">
        <v>33</v>
      </c>
      <c r="AR476" s="47"/>
    </row>
    <row r="477" spans="1:44" s="14" customFormat="1" ht="12.75">
      <c r="A477" s="175" t="s">
        <v>76</v>
      </c>
      <c r="B477" s="210"/>
      <c r="C477" s="211"/>
      <c r="D477" s="214"/>
      <c r="E477" s="154"/>
      <c r="F477" s="163"/>
      <c r="G477" s="163"/>
      <c r="H477" s="157"/>
      <c r="I477" s="157"/>
      <c r="J477" s="157"/>
      <c r="K477" s="163"/>
      <c r="L477" s="157"/>
      <c r="M477" s="163"/>
      <c r="N477" s="157"/>
      <c r="O477" s="163"/>
      <c r="P477" s="157"/>
      <c r="Q477" s="163"/>
      <c r="R477" s="157"/>
      <c r="S477" s="163"/>
      <c r="T477" s="157"/>
      <c r="U477" s="163"/>
      <c r="V477" s="157"/>
      <c r="W477" s="163"/>
      <c r="X477" s="157"/>
      <c r="Y477" s="163"/>
      <c r="Z477" s="157"/>
      <c r="AA477" s="163"/>
      <c r="AB477" s="157"/>
      <c r="AC477" s="157"/>
      <c r="AD477" s="157"/>
      <c r="AE477" s="157"/>
      <c r="AF477" s="157"/>
      <c r="AG477" s="157"/>
      <c r="AH477" s="157"/>
      <c r="AI477" s="163"/>
      <c r="AJ477" s="163"/>
      <c r="AK477" s="163"/>
      <c r="AM477" s="137">
        <f t="shared" si="244"/>
        <v>0</v>
      </c>
      <c r="AN477" s="137">
        <f t="shared" si="244"/>
        <v>0</v>
      </c>
      <c r="AO477" s="137">
        <f t="shared" si="245"/>
        <v>0</v>
      </c>
      <c r="AP477" s="137">
        <f t="shared" si="245"/>
        <v>0</v>
      </c>
      <c r="AQ477" s="137"/>
      <c r="AR477" s="47"/>
    </row>
    <row r="478" spans="1:44" s="14" customFormat="1" ht="12.75">
      <c r="A478" s="153" t="s">
        <v>77</v>
      </c>
      <c r="B478" s="210"/>
      <c r="C478" s="211"/>
      <c r="D478" s="215"/>
      <c r="E478" s="154"/>
      <c r="F478" s="163"/>
      <c r="G478" s="163"/>
      <c r="H478" s="157"/>
      <c r="I478" s="157"/>
      <c r="J478" s="157"/>
      <c r="K478" s="163"/>
      <c r="L478" s="157"/>
      <c r="M478" s="163"/>
      <c r="N478" s="157"/>
      <c r="O478" s="163"/>
      <c r="P478" s="157"/>
      <c r="Q478" s="163"/>
      <c r="R478" s="157"/>
      <c r="S478" s="163"/>
      <c r="T478" s="157"/>
      <c r="U478" s="163"/>
      <c r="V478" s="157"/>
      <c r="W478" s="163"/>
      <c r="X478" s="157"/>
      <c r="Y478" s="163"/>
      <c r="Z478" s="157"/>
      <c r="AA478" s="163"/>
      <c r="AB478" s="157"/>
      <c r="AC478" s="157"/>
      <c r="AD478" s="157"/>
      <c r="AE478" s="157"/>
      <c r="AF478" s="157"/>
      <c r="AG478" s="157"/>
      <c r="AH478" s="157"/>
      <c r="AI478" s="163"/>
      <c r="AJ478" s="163"/>
      <c r="AK478" s="163"/>
      <c r="AM478" s="137">
        <f t="shared" si="244"/>
        <v>0</v>
      </c>
      <c r="AN478" s="137">
        <f t="shared" si="244"/>
        <v>0</v>
      </c>
      <c r="AO478" s="137">
        <f t="shared" si="245"/>
        <v>0</v>
      </c>
      <c r="AP478" s="137">
        <f t="shared" si="245"/>
        <v>0</v>
      </c>
      <c r="AQ478" s="137"/>
      <c r="AR478" s="47"/>
    </row>
    <row r="479" spans="1:44" s="14" customFormat="1" ht="12.75">
      <c r="A479" s="20"/>
      <c r="B479" s="19"/>
      <c r="C479" s="19"/>
      <c r="D479" s="19"/>
      <c r="E479" s="20"/>
      <c r="F479" s="21">
        <f>SUM(F475:F478)</f>
        <v>39</v>
      </c>
      <c r="G479" s="21">
        <f aca="true" t="shared" si="246" ref="G479:AK479">SUM(G475:G478)</f>
        <v>0</v>
      </c>
      <c r="H479" s="21">
        <f t="shared" si="246"/>
        <v>0</v>
      </c>
      <c r="I479" s="21">
        <f t="shared" si="246"/>
        <v>0</v>
      </c>
      <c r="J479" s="21">
        <f t="shared" si="246"/>
        <v>0</v>
      </c>
      <c r="K479" s="21">
        <f t="shared" si="246"/>
        <v>0</v>
      </c>
      <c r="L479" s="21">
        <f t="shared" si="246"/>
        <v>0</v>
      </c>
      <c r="M479" s="21">
        <f t="shared" si="246"/>
        <v>0</v>
      </c>
      <c r="N479" s="21">
        <f t="shared" si="246"/>
        <v>0</v>
      </c>
      <c r="O479" s="21">
        <f t="shared" si="246"/>
        <v>0</v>
      </c>
      <c r="P479" s="21">
        <f t="shared" si="246"/>
        <v>0</v>
      </c>
      <c r="Q479" s="21">
        <f t="shared" si="246"/>
        <v>0</v>
      </c>
      <c r="R479" s="21">
        <f t="shared" si="246"/>
        <v>0</v>
      </c>
      <c r="S479" s="21">
        <f t="shared" si="246"/>
        <v>0</v>
      </c>
      <c r="T479" s="21">
        <f t="shared" si="246"/>
        <v>0</v>
      </c>
      <c r="U479" s="21">
        <f t="shared" si="246"/>
        <v>0</v>
      </c>
      <c r="V479" s="21">
        <f t="shared" si="246"/>
        <v>0</v>
      </c>
      <c r="W479" s="21">
        <f t="shared" si="246"/>
        <v>0</v>
      </c>
      <c r="X479" s="21">
        <f t="shared" si="246"/>
        <v>0</v>
      </c>
      <c r="Y479" s="21">
        <f t="shared" si="246"/>
        <v>0</v>
      </c>
      <c r="Z479" s="21">
        <f t="shared" si="246"/>
        <v>0</v>
      </c>
      <c r="AA479" s="21">
        <f t="shared" si="246"/>
        <v>0</v>
      </c>
      <c r="AB479" s="21">
        <f t="shared" si="246"/>
        <v>0</v>
      </c>
      <c r="AC479" s="21">
        <f t="shared" si="246"/>
        <v>0</v>
      </c>
      <c r="AD479" s="21">
        <f t="shared" si="246"/>
        <v>0</v>
      </c>
      <c r="AE479" s="21">
        <f t="shared" si="246"/>
        <v>0</v>
      </c>
      <c r="AF479" s="21">
        <f t="shared" si="246"/>
        <v>0</v>
      </c>
      <c r="AG479" s="21">
        <f t="shared" si="246"/>
        <v>0</v>
      </c>
      <c r="AH479" s="21">
        <f t="shared" si="246"/>
        <v>0</v>
      </c>
      <c r="AI479" s="21">
        <f t="shared" si="246"/>
        <v>0</v>
      </c>
      <c r="AJ479" s="21">
        <f t="shared" si="246"/>
        <v>0</v>
      </c>
      <c r="AK479" s="21">
        <f t="shared" si="246"/>
        <v>0</v>
      </c>
      <c r="AM479" s="21">
        <f>SUM(AM475:AM478)</f>
        <v>0</v>
      </c>
      <c r="AN479" s="21">
        <f>SUM(AN475:AN478)</f>
        <v>0</v>
      </c>
      <c r="AO479" s="21">
        <f>SUM(AO475:AO478)</f>
        <v>0</v>
      </c>
      <c r="AP479" s="21">
        <f>SUM(AP475:AP478)</f>
        <v>0</v>
      </c>
      <c r="AQ479" s="21">
        <f>SUM(AQ475:AQ478)</f>
        <v>39</v>
      </c>
      <c r="AR479" s="140">
        <f>SUM(AM479,AQ479)</f>
        <v>39</v>
      </c>
    </row>
    <row r="480" spans="1:44" s="14" customFormat="1" ht="12.75">
      <c r="A480" s="153">
        <v>41</v>
      </c>
      <c r="B480" s="222" t="s">
        <v>167</v>
      </c>
      <c r="C480" s="211" t="s">
        <v>168</v>
      </c>
      <c r="D480" s="212" t="s">
        <v>10</v>
      </c>
      <c r="E480" s="154" t="s">
        <v>66</v>
      </c>
      <c r="F480" s="157">
        <v>16</v>
      </c>
      <c r="G480" s="157">
        <v>9</v>
      </c>
      <c r="H480" s="157"/>
      <c r="I480" s="157"/>
      <c r="J480" s="157"/>
      <c r="K480" s="157">
        <v>9</v>
      </c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  <c r="Z480" s="157"/>
      <c r="AA480" s="157">
        <v>9</v>
      </c>
      <c r="AB480" s="157"/>
      <c r="AC480" s="157"/>
      <c r="AD480" s="157"/>
      <c r="AE480" s="157"/>
      <c r="AF480" s="157"/>
      <c r="AG480" s="157"/>
      <c r="AH480" s="157"/>
      <c r="AI480" s="157">
        <v>1</v>
      </c>
      <c r="AJ480" s="157">
        <v>1</v>
      </c>
      <c r="AK480" s="157"/>
      <c r="AM480" s="137">
        <f aca="true" t="shared" si="247" ref="AM480:AN484">SUM(M480,O480,Q480,S480,U480,W480,Y480,AA480,AC480,AE480,AG480)</f>
        <v>9</v>
      </c>
      <c r="AN480" s="137">
        <f t="shared" si="247"/>
        <v>0</v>
      </c>
      <c r="AO480" s="137">
        <f aca="true" t="shared" si="248" ref="AO480:AP484">SUM(I480)</f>
        <v>0</v>
      </c>
      <c r="AP480" s="137">
        <f t="shared" si="248"/>
        <v>0</v>
      </c>
      <c r="AQ480" s="137">
        <v>7</v>
      </c>
      <c r="AR480" s="47"/>
    </row>
    <row r="481" spans="1:44" s="14" customFormat="1" ht="12.75">
      <c r="A481" s="175" t="s">
        <v>63</v>
      </c>
      <c r="B481" s="223"/>
      <c r="C481" s="211"/>
      <c r="D481" s="212"/>
      <c r="E481" s="154" t="s">
        <v>64</v>
      </c>
      <c r="F481" s="157">
        <v>24</v>
      </c>
      <c r="G481" s="157">
        <v>24</v>
      </c>
      <c r="H481" s="157">
        <v>1</v>
      </c>
      <c r="I481" s="157"/>
      <c r="J481" s="157"/>
      <c r="K481" s="157">
        <v>24</v>
      </c>
      <c r="L481" s="157">
        <v>1</v>
      </c>
      <c r="M481" s="157"/>
      <c r="N481" s="157"/>
      <c r="O481" s="157"/>
      <c r="P481" s="157"/>
      <c r="Q481" s="157"/>
      <c r="R481" s="157"/>
      <c r="S481" s="157"/>
      <c r="T481" s="157"/>
      <c r="U481" s="157">
        <v>24</v>
      </c>
      <c r="V481" s="157">
        <v>1</v>
      </c>
      <c r="W481" s="157"/>
      <c r="X481" s="157"/>
      <c r="Y481" s="157"/>
      <c r="Z481" s="157"/>
      <c r="AA481" s="157"/>
      <c r="AB481" s="157"/>
      <c r="AC481" s="157"/>
      <c r="AD481" s="157"/>
      <c r="AE481" s="157"/>
      <c r="AF481" s="157"/>
      <c r="AG481" s="157"/>
      <c r="AH481" s="157"/>
      <c r="AI481" s="157">
        <v>24</v>
      </c>
      <c r="AJ481" s="157">
        <v>10</v>
      </c>
      <c r="AK481" s="157"/>
      <c r="AM481" s="137">
        <f t="shared" si="247"/>
        <v>24</v>
      </c>
      <c r="AN481" s="137">
        <f t="shared" si="247"/>
        <v>1</v>
      </c>
      <c r="AO481" s="137">
        <f t="shared" si="248"/>
        <v>0</v>
      </c>
      <c r="AP481" s="137">
        <f t="shared" si="248"/>
        <v>0</v>
      </c>
      <c r="AQ481" s="137"/>
      <c r="AR481" s="47"/>
    </row>
    <row r="482" spans="1:44" s="14" customFormat="1" ht="12.75">
      <c r="A482" s="175" t="s">
        <v>76</v>
      </c>
      <c r="B482" s="223"/>
      <c r="C482" s="211"/>
      <c r="D482" s="212"/>
      <c r="E482" s="154" t="s">
        <v>65</v>
      </c>
      <c r="F482" s="157">
        <v>23</v>
      </c>
      <c r="G482" s="157">
        <v>23</v>
      </c>
      <c r="H482" s="157">
        <v>4</v>
      </c>
      <c r="I482" s="157"/>
      <c r="J482" s="157"/>
      <c r="K482" s="157">
        <v>23</v>
      </c>
      <c r="L482" s="157">
        <v>4</v>
      </c>
      <c r="M482" s="157"/>
      <c r="N482" s="157"/>
      <c r="O482" s="157"/>
      <c r="P482" s="157"/>
      <c r="Q482" s="157"/>
      <c r="R482" s="157"/>
      <c r="S482" s="157">
        <v>23</v>
      </c>
      <c r="T482" s="157">
        <v>4</v>
      </c>
      <c r="U482" s="157"/>
      <c r="V482" s="157"/>
      <c r="W482" s="157"/>
      <c r="X482" s="157"/>
      <c r="Y482" s="157"/>
      <c r="Z482" s="157"/>
      <c r="AA482" s="157"/>
      <c r="AB482" s="157"/>
      <c r="AC482" s="157"/>
      <c r="AD482" s="157"/>
      <c r="AE482" s="157"/>
      <c r="AF482" s="157"/>
      <c r="AG482" s="157"/>
      <c r="AH482" s="157"/>
      <c r="AI482" s="157">
        <v>23</v>
      </c>
      <c r="AJ482" s="157">
        <v>6</v>
      </c>
      <c r="AK482" s="157"/>
      <c r="AM482" s="137">
        <f t="shared" si="247"/>
        <v>23</v>
      </c>
      <c r="AN482" s="137">
        <f t="shared" si="247"/>
        <v>4</v>
      </c>
      <c r="AO482" s="137">
        <f t="shared" si="248"/>
        <v>0</v>
      </c>
      <c r="AP482" s="137">
        <f t="shared" si="248"/>
        <v>0</v>
      </c>
      <c r="AQ482" s="137"/>
      <c r="AR482" s="47"/>
    </row>
    <row r="483" spans="1:44" s="14" customFormat="1" ht="12.75">
      <c r="A483" s="153"/>
      <c r="B483" s="223"/>
      <c r="C483" s="211"/>
      <c r="D483" s="212"/>
      <c r="E483" s="154" t="s">
        <v>67</v>
      </c>
      <c r="F483" s="157">
        <v>24</v>
      </c>
      <c r="G483" s="157">
        <v>24</v>
      </c>
      <c r="H483" s="157"/>
      <c r="I483" s="157"/>
      <c r="J483" s="157"/>
      <c r="K483" s="157">
        <v>24</v>
      </c>
      <c r="L483" s="157"/>
      <c r="M483" s="157"/>
      <c r="N483" s="157"/>
      <c r="O483" s="157">
        <v>24</v>
      </c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  <c r="Z483" s="157"/>
      <c r="AA483" s="157"/>
      <c r="AB483" s="157"/>
      <c r="AC483" s="157"/>
      <c r="AD483" s="157"/>
      <c r="AE483" s="157"/>
      <c r="AF483" s="157"/>
      <c r="AG483" s="157"/>
      <c r="AH483" s="157"/>
      <c r="AI483" s="157">
        <v>24</v>
      </c>
      <c r="AJ483" s="157">
        <v>16</v>
      </c>
      <c r="AK483" s="157">
        <v>7</v>
      </c>
      <c r="AM483" s="137">
        <f t="shared" si="247"/>
        <v>24</v>
      </c>
      <c r="AN483" s="137">
        <f t="shared" si="247"/>
        <v>0</v>
      </c>
      <c r="AO483" s="137">
        <f t="shared" si="248"/>
        <v>0</v>
      </c>
      <c r="AP483" s="137">
        <f t="shared" si="248"/>
        <v>0</v>
      </c>
      <c r="AQ483" s="137"/>
      <c r="AR483" s="47"/>
    </row>
    <row r="484" spans="1:44" s="14" customFormat="1" ht="12.75">
      <c r="A484" s="178" t="s">
        <v>125</v>
      </c>
      <c r="B484" s="224"/>
      <c r="C484" s="211"/>
      <c r="D484" s="212"/>
      <c r="E484" s="159" t="s">
        <v>68</v>
      </c>
      <c r="F484" s="157">
        <v>20</v>
      </c>
      <c r="G484" s="157">
        <v>17</v>
      </c>
      <c r="H484" s="157"/>
      <c r="I484" s="157"/>
      <c r="J484" s="157"/>
      <c r="K484" s="157">
        <v>17</v>
      </c>
      <c r="L484" s="157"/>
      <c r="M484" s="157"/>
      <c r="N484" s="157"/>
      <c r="O484" s="157"/>
      <c r="P484" s="157"/>
      <c r="Q484" s="157"/>
      <c r="R484" s="157"/>
      <c r="S484" s="157"/>
      <c r="T484" s="157"/>
      <c r="U484" s="157">
        <v>17</v>
      </c>
      <c r="V484" s="157"/>
      <c r="W484" s="157"/>
      <c r="X484" s="157"/>
      <c r="Y484" s="157"/>
      <c r="Z484" s="157"/>
      <c r="AA484" s="157"/>
      <c r="AB484" s="157"/>
      <c r="AC484" s="157"/>
      <c r="AD484" s="157"/>
      <c r="AE484" s="157"/>
      <c r="AF484" s="157"/>
      <c r="AG484" s="157"/>
      <c r="AH484" s="157"/>
      <c r="AI484" s="157"/>
      <c r="AJ484" s="157"/>
      <c r="AK484" s="157"/>
      <c r="AM484" s="137">
        <f t="shared" si="247"/>
        <v>17</v>
      </c>
      <c r="AN484" s="137">
        <f t="shared" si="247"/>
        <v>0</v>
      </c>
      <c r="AO484" s="137">
        <f t="shared" si="248"/>
        <v>0</v>
      </c>
      <c r="AP484" s="137">
        <f t="shared" si="248"/>
        <v>0</v>
      </c>
      <c r="AQ484" s="137">
        <v>3</v>
      </c>
      <c r="AR484" s="47"/>
    </row>
    <row r="485" spans="1:44" s="14" customFormat="1" ht="12.75">
      <c r="A485" s="20"/>
      <c r="B485" s="19"/>
      <c r="C485" s="19"/>
      <c r="D485" s="19"/>
      <c r="E485" s="20"/>
      <c r="F485" s="21">
        <f aca="true" t="shared" si="249" ref="F485:AK485">SUM(F480:F484)</f>
        <v>107</v>
      </c>
      <c r="G485" s="21">
        <f t="shared" si="249"/>
        <v>97</v>
      </c>
      <c r="H485" s="21">
        <f t="shared" si="249"/>
        <v>5</v>
      </c>
      <c r="I485" s="21">
        <f t="shared" si="249"/>
        <v>0</v>
      </c>
      <c r="J485" s="21">
        <f t="shared" si="249"/>
        <v>0</v>
      </c>
      <c r="K485" s="21">
        <f t="shared" si="249"/>
        <v>97</v>
      </c>
      <c r="L485" s="21">
        <f t="shared" si="249"/>
        <v>5</v>
      </c>
      <c r="M485" s="21">
        <f t="shared" si="249"/>
        <v>0</v>
      </c>
      <c r="N485" s="21">
        <f t="shared" si="249"/>
        <v>0</v>
      </c>
      <c r="O485" s="21">
        <f t="shared" si="249"/>
        <v>24</v>
      </c>
      <c r="P485" s="21">
        <f t="shared" si="249"/>
        <v>0</v>
      </c>
      <c r="Q485" s="21">
        <f t="shared" si="249"/>
        <v>0</v>
      </c>
      <c r="R485" s="21">
        <f t="shared" si="249"/>
        <v>0</v>
      </c>
      <c r="S485" s="21">
        <f t="shared" si="249"/>
        <v>23</v>
      </c>
      <c r="T485" s="21">
        <f t="shared" si="249"/>
        <v>4</v>
      </c>
      <c r="U485" s="21">
        <f t="shared" si="249"/>
        <v>41</v>
      </c>
      <c r="V485" s="21">
        <f t="shared" si="249"/>
        <v>1</v>
      </c>
      <c r="W485" s="21">
        <f t="shared" si="249"/>
        <v>0</v>
      </c>
      <c r="X485" s="21">
        <f t="shared" si="249"/>
        <v>0</v>
      </c>
      <c r="Y485" s="21">
        <f t="shared" si="249"/>
        <v>0</v>
      </c>
      <c r="Z485" s="21">
        <f t="shared" si="249"/>
        <v>0</v>
      </c>
      <c r="AA485" s="21">
        <f t="shared" si="249"/>
        <v>9</v>
      </c>
      <c r="AB485" s="21">
        <f t="shared" si="249"/>
        <v>0</v>
      </c>
      <c r="AC485" s="21">
        <f t="shared" si="249"/>
        <v>0</v>
      </c>
      <c r="AD485" s="21">
        <f t="shared" si="249"/>
        <v>0</v>
      </c>
      <c r="AE485" s="21">
        <f t="shared" si="249"/>
        <v>0</v>
      </c>
      <c r="AF485" s="21">
        <f t="shared" si="249"/>
        <v>0</v>
      </c>
      <c r="AG485" s="21">
        <f t="shared" si="249"/>
        <v>0</v>
      </c>
      <c r="AH485" s="21">
        <f t="shared" si="249"/>
        <v>0</v>
      </c>
      <c r="AI485" s="21">
        <f t="shared" si="249"/>
        <v>72</v>
      </c>
      <c r="AJ485" s="21">
        <f t="shared" si="249"/>
        <v>33</v>
      </c>
      <c r="AK485" s="21">
        <f t="shared" si="249"/>
        <v>7</v>
      </c>
      <c r="AM485" s="21">
        <f>SUM(AM480:AM484)</f>
        <v>97</v>
      </c>
      <c r="AN485" s="21">
        <f>SUM(AN480:AN484)</f>
        <v>5</v>
      </c>
      <c r="AO485" s="21">
        <f>SUM(AO480:AO484)</f>
        <v>0</v>
      </c>
      <c r="AP485" s="21">
        <f>SUM(AP480:AP484)</f>
        <v>0</v>
      </c>
      <c r="AQ485" s="21">
        <f>SUM(AQ480:AQ484)</f>
        <v>10</v>
      </c>
      <c r="AR485" s="140">
        <f>SUM(AM485,AQ485)</f>
        <v>107</v>
      </c>
    </row>
    <row r="486" spans="1:44" s="14" customFormat="1" ht="12.75">
      <c r="A486" s="122">
        <v>42</v>
      </c>
      <c r="B486" s="210" t="s">
        <v>169</v>
      </c>
      <c r="C486" s="211" t="s">
        <v>170</v>
      </c>
      <c r="D486" s="213" t="s">
        <v>10</v>
      </c>
      <c r="E486" s="130" t="s">
        <v>66</v>
      </c>
      <c r="F486" s="163">
        <v>21</v>
      </c>
      <c r="G486" s="163">
        <v>6</v>
      </c>
      <c r="H486" s="157">
        <v>2</v>
      </c>
      <c r="I486" s="157"/>
      <c r="J486" s="157"/>
      <c r="K486" s="163">
        <v>6</v>
      </c>
      <c r="L486" s="157">
        <v>2</v>
      </c>
      <c r="M486" s="163"/>
      <c r="N486" s="157"/>
      <c r="O486" s="163"/>
      <c r="P486" s="157"/>
      <c r="Q486" s="163"/>
      <c r="R486" s="157"/>
      <c r="S486" s="163"/>
      <c r="T486" s="157"/>
      <c r="U486" s="163"/>
      <c r="V486" s="157"/>
      <c r="W486" s="163"/>
      <c r="X486" s="157"/>
      <c r="Y486" s="163"/>
      <c r="Z486" s="157"/>
      <c r="AA486" s="163">
        <v>6</v>
      </c>
      <c r="AB486" s="157">
        <v>2</v>
      </c>
      <c r="AC486" s="157"/>
      <c r="AD486" s="157"/>
      <c r="AE486" s="157"/>
      <c r="AF486" s="157"/>
      <c r="AG486" s="157"/>
      <c r="AH486" s="157"/>
      <c r="AI486" s="163">
        <v>1</v>
      </c>
      <c r="AJ486" s="163">
        <v>1</v>
      </c>
      <c r="AK486" s="163"/>
      <c r="AM486" s="137">
        <f aca="true" t="shared" si="250" ref="AM486:AN489">SUM(M486,O486,Q486,S486,U486,W486,Y486,AA486,AC486,AE486,AG486)</f>
        <v>6</v>
      </c>
      <c r="AN486" s="137">
        <f t="shared" si="250"/>
        <v>2</v>
      </c>
      <c r="AO486" s="137">
        <f aca="true" t="shared" si="251" ref="AO486:AP489">SUM(I486)</f>
        <v>0</v>
      </c>
      <c r="AP486" s="137">
        <f t="shared" si="251"/>
        <v>0</v>
      </c>
      <c r="AQ486" s="137">
        <v>15</v>
      </c>
      <c r="AR486" s="47"/>
    </row>
    <row r="487" spans="1:44" s="14" customFormat="1" ht="12.75">
      <c r="A487" s="175" t="s">
        <v>63</v>
      </c>
      <c r="B487" s="210"/>
      <c r="C487" s="211"/>
      <c r="D487" s="214"/>
      <c r="E487" s="130" t="s">
        <v>65</v>
      </c>
      <c r="F487" s="163">
        <v>19</v>
      </c>
      <c r="G487" s="163">
        <v>18</v>
      </c>
      <c r="H487" s="157">
        <v>10</v>
      </c>
      <c r="I487" s="157"/>
      <c r="J487" s="157"/>
      <c r="K487" s="163">
        <v>18</v>
      </c>
      <c r="L487" s="157">
        <v>10</v>
      </c>
      <c r="M487" s="163"/>
      <c r="N487" s="157"/>
      <c r="O487" s="163"/>
      <c r="P487" s="157"/>
      <c r="Q487" s="163"/>
      <c r="R487" s="157"/>
      <c r="S487" s="163">
        <v>18</v>
      </c>
      <c r="T487" s="157">
        <v>10</v>
      </c>
      <c r="U487" s="163"/>
      <c r="V487" s="157"/>
      <c r="W487" s="163"/>
      <c r="X487" s="157"/>
      <c r="Y487" s="163"/>
      <c r="Z487" s="157"/>
      <c r="AA487" s="163"/>
      <c r="AB487" s="157"/>
      <c r="AC487" s="157"/>
      <c r="AD487" s="157"/>
      <c r="AE487" s="157"/>
      <c r="AF487" s="157"/>
      <c r="AG487" s="157"/>
      <c r="AH487" s="157"/>
      <c r="AI487" s="163">
        <v>16</v>
      </c>
      <c r="AJ487" s="163">
        <v>1</v>
      </c>
      <c r="AK487" s="163">
        <v>1</v>
      </c>
      <c r="AM487" s="137">
        <f t="shared" si="250"/>
        <v>18</v>
      </c>
      <c r="AN487" s="137">
        <f t="shared" si="250"/>
        <v>10</v>
      </c>
      <c r="AO487" s="137">
        <f t="shared" si="251"/>
        <v>0</v>
      </c>
      <c r="AP487" s="137">
        <f t="shared" si="251"/>
        <v>0</v>
      </c>
      <c r="AQ487" s="137">
        <v>1</v>
      </c>
      <c r="AR487" s="47"/>
    </row>
    <row r="488" spans="1:44" s="14" customFormat="1" ht="12.75">
      <c r="A488" s="175" t="s">
        <v>76</v>
      </c>
      <c r="B488" s="210"/>
      <c r="C488" s="211"/>
      <c r="D488" s="214"/>
      <c r="E488" s="154" t="s">
        <v>70</v>
      </c>
      <c r="F488" s="163">
        <v>16</v>
      </c>
      <c r="G488" s="163"/>
      <c r="H488" s="157"/>
      <c r="I488" s="157"/>
      <c r="J488" s="157"/>
      <c r="K488" s="163"/>
      <c r="L488" s="157"/>
      <c r="M488" s="163"/>
      <c r="N488" s="157"/>
      <c r="O488" s="163"/>
      <c r="P488" s="157"/>
      <c r="Q488" s="163"/>
      <c r="R488" s="157"/>
      <c r="S488" s="163"/>
      <c r="T488" s="157"/>
      <c r="U488" s="163"/>
      <c r="V488" s="157"/>
      <c r="W488" s="163"/>
      <c r="X488" s="157"/>
      <c r="Y488" s="163"/>
      <c r="Z488" s="157"/>
      <c r="AA488" s="163"/>
      <c r="AB488" s="157"/>
      <c r="AC488" s="157"/>
      <c r="AD488" s="157"/>
      <c r="AE488" s="157"/>
      <c r="AF488" s="157"/>
      <c r="AG488" s="157"/>
      <c r="AH488" s="157"/>
      <c r="AI488" s="163"/>
      <c r="AJ488" s="163"/>
      <c r="AK488" s="163"/>
      <c r="AM488" s="137">
        <f t="shared" si="250"/>
        <v>0</v>
      </c>
      <c r="AN488" s="137">
        <f t="shared" si="250"/>
        <v>0</v>
      </c>
      <c r="AO488" s="137">
        <f t="shared" si="251"/>
        <v>0</v>
      </c>
      <c r="AP488" s="137">
        <f t="shared" si="251"/>
        <v>0</v>
      </c>
      <c r="AQ488" s="137">
        <v>16</v>
      </c>
      <c r="AR488" s="47"/>
    </row>
    <row r="489" spans="1:44" s="14" customFormat="1" ht="12.75">
      <c r="A489" s="153" t="s">
        <v>77</v>
      </c>
      <c r="B489" s="210"/>
      <c r="C489" s="211"/>
      <c r="D489" s="215"/>
      <c r="E489" s="154" t="s">
        <v>69</v>
      </c>
      <c r="F489" s="163">
        <v>21</v>
      </c>
      <c r="G489" s="163"/>
      <c r="H489" s="157"/>
      <c r="I489" s="157"/>
      <c r="J489" s="157"/>
      <c r="K489" s="163"/>
      <c r="L489" s="157"/>
      <c r="M489" s="163"/>
      <c r="N489" s="157"/>
      <c r="O489" s="163"/>
      <c r="P489" s="157"/>
      <c r="Q489" s="163"/>
      <c r="R489" s="157"/>
      <c r="S489" s="163"/>
      <c r="T489" s="157"/>
      <c r="U489" s="163"/>
      <c r="V489" s="157"/>
      <c r="W489" s="163"/>
      <c r="X489" s="157"/>
      <c r="Y489" s="163"/>
      <c r="Z489" s="157"/>
      <c r="AA489" s="163"/>
      <c r="AB489" s="157"/>
      <c r="AC489" s="157"/>
      <c r="AD489" s="157"/>
      <c r="AE489" s="157"/>
      <c r="AF489" s="157"/>
      <c r="AG489" s="157"/>
      <c r="AH489" s="157"/>
      <c r="AI489" s="163"/>
      <c r="AJ489" s="163"/>
      <c r="AK489" s="163"/>
      <c r="AM489" s="137">
        <f t="shared" si="250"/>
        <v>0</v>
      </c>
      <c r="AN489" s="137">
        <f t="shared" si="250"/>
        <v>0</v>
      </c>
      <c r="AO489" s="137">
        <f t="shared" si="251"/>
        <v>0</v>
      </c>
      <c r="AP489" s="137">
        <f t="shared" si="251"/>
        <v>0</v>
      </c>
      <c r="AQ489" s="137">
        <v>21</v>
      </c>
      <c r="AR489" s="47"/>
    </row>
    <row r="490" spans="1:44" s="14" customFormat="1" ht="15">
      <c r="A490" s="20"/>
      <c r="B490" s="11"/>
      <c r="C490" s="34"/>
      <c r="D490" s="34"/>
      <c r="E490" s="35"/>
      <c r="F490" s="36">
        <f>SUM(F486:F489)</f>
        <v>77</v>
      </c>
      <c r="G490" s="36">
        <f aca="true" t="shared" si="252" ref="G490:AK490">SUM(G486:G489)</f>
        <v>24</v>
      </c>
      <c r="H490" s="36">
        <f t="shared" si="252"/>
        <v>12</v>
      </c>
      <c r="I490" s="36">
        <f t="shared" si="252"/>
        <v>0</v>
      </c>
      <c r="J490" s="36">
        <f t="shared" si="252"/>
        <v>0</v>
      </c>
      <c r="K490" s="36">
        <f t="shared" si="252"/>
        <v>24</v>
      </c>
      <c r="L490" s="36">
        <f t="shared" si="252"/>
        <v>12</v>
      </c>
      <c r="M490" s="36">
        <f t="shared" si="252"/>
        <v>0</v>
      </c>
      <c r="N490" s="36">
        <f t="shared" si="252"/>
        <v>0</v>
      </c>
      <c r="O490" s="36">
        <f t="shared" si="252"/>
        <v>0</v>
      </c>
      <c r="P490" s="36">
        <f t="shared" si="252"/>
        <v>0</v>
      </c>
      <c r="Q490" s="36">
        <f t="shared" si="252"/>
        <v>0</v>
      </c>
      <c r="R490" s="36">
        <f t="shared" si="252"/>
        <v>0</v>
      </c>
      <c r="S490" s="36">
        <f t="shared" si="252"/>
        <v>18</v>
      </c>
      <c r="T490" s="36">
        <f t="shared" si="252"/>
        <v>10</v>
      </c>
      <c r="U490" s="36">
        <f t="shared" si="252"/>
        <v>0</v>
      </c>
      <c r="V490" s="36">
        <f t="shared" si="252"/>
        <v>0</v>
      </c>
      <c r="W490" s="36">
        <f t="shared" si="252"/>
        <v>0</v>
      </c>
      <c r="X490" s="36">
        <f t="shared" si="252"/>
        <v>0</v>
      </c>
      <c r="Y490" s="36">
        <f t="shared" si="252"/>
        <v>0</v>
      </c>
      <c r="Z490" s="36">
        <f t="shared" si="252"/>
        <v>0</v>
      </c>
      <c r="AA490" s="36">
        <f t="shared" si="252"/>
        <v>6</v>
      </c>
      <c r="AB490" s="36">
        <f t="shared" si="252"/>
        <v>2</v>
      </c>
      <c r="AC490" s="36">
        <f t="shared" si="252"/>
        <v>0</v>
      </c>
      <c r="AD490" s="36">
        <f t="shared" si="252"/>
        <v>0</v>
      </c>
      <c r="AE490" s="36">
        <f t="shared" si="252"/>
        <v>0</v>
      </c>
      <c r="AF490" s="36">
        <f t="shared" si="252"/>
        <v>0</v>
      </c>
      <c r="AG490" s="36">
        <f t="shared" si="252"/>
        <v>0</v>
      </c>
      <c r="AH490" s="36">
        <f t="shared" si="252"/>
        <v>0</v>
      </c>
      <c r="AI490" s="36">
        <f t="shared" si="252"/>
        <v>17</v>
      </c>
      <c r="AJ490" s="36">
        <f t="shared" si="252"/>
        <v>2</v>
      </c>
      <c r="AK490" s="36">
        <f t="shared" si="252"/>
        <v>1</v>
      </c>
      <c r="AM490" s="21">
        <f>SUM(AM486:AM489)</f>
        <v>24</v>
      </c>
      <c r="AN490" s="21">
        <f>SUM(AN486:AN489)</f>
        <v>12</v>
      </c>
      <c r="AO490" s="21">
        <f>SUM(AO486:AO489)</f>
        <v>0</v>
      </c>
      <c r="AP490" s="21">
        <f>SUM(AP486:AP489)</f>
        <v>0</v>
      </c>
      <c r="AQ490" s="21">
        <f>SUM(AQ486:AQ489)</f>
        <v>53</v>
      </c>
      <c r="AR490" s="140">
        <f>SUM(AM490,AQ490)</f>
        <v>77</v>
      </c>
    </row>
    <row r="491" spans="1:44" s="14" customFormat="1" ht="12.75" hidden="1">
      <c r="A491" s="56"/>
      <c r="B491" s="203"/>
      <c r="C491" s="201"/>
      <c r="D491" s="193"/>
      <c r="E491" s="22"/>
      <c r="F491" s="27"/>
      <c r="G491" s="27"/>
      <c r="H491" s="26"/>
      <c r="I491" s="26"/>
      <c r="J491" s="26"/>
      <c r="K491" s="27"/>
      <c r="L491" s="26"/>
      <c r="M491" s="27"/>
      <c r="N491" s="26"/>
      <c r="O491" s="27"/>
      <c r="P491" s="26"/>
      <c r="Q491" s="27"/>
      <c r="R491" s="26"/>
      <c r="S491" s="27"/>
      <c r="T491" s="26"/>
      <c r="U491" s="27"/>
      <c r="V491" s="26"/>
      <c r="W491" s="27"/>
      <c r="X491" s="26"/>
      <c r="Y491" s="27"/>
      <c r="Z491" s="26"/>
      <c r="AA491" s="27"/>
      <c r="AB491" s="26"/>
      <c r="AC491" s="26"/>
      <c r="AD491" s="26"/>
      <c r="AE491" s="26"/>
      <c r="AF491" s="26"/>
      <c r="AG491" s="26"/>
      <c r="AH491" s="26"/>
      <c r="AI491" s="27"/>
      <c r="AJ491" s="27"/>
      <c r="AK491" s="27"/>
      <c r="AM491" s="137">
        <f>SUM(M491,O491,Q491,S491,U491,W491,Y491,AA491,AC491,AE491,AG491)</f>
        <v>0</v>
      </c>
      <c r="AN491" s="137">
        <f>SUM(N491,P491,R491,T491,V491,X491,Z491,AB491,AD491,AF491,AH491)</f>
        <v>0</v>
      </c>
      <c r="AO491" s="137">
        <f>SUM(I491)</f>
        <v>0</v>
      </c>
      <c r="AP491" s="137">
        <f>SUM(J491)</f>
        <v>0</v>
      </c>
      <c r="AQ491" s="137"/>
      <c r="AR491" s="47"/>
    </row>
    <row r="492" spans="1:44" s="14" customFormat="1" ht="12.75" hidden="1">
      <c r="A492" s="56"/>
      <c r="B492" s="203"/>
      <c r="C492" s="201"/>
      <c r="D492" s="204"/>
      <c r="E492" s="22"/>
      <c r="F492" s="27"/>
      <c r="G492" s="27"/>
      <c r="H492" s="26"/>
      <c r="I492" s="26"/>
      <c r="J492" s="26"/>
      <c r="K492" s="27"/>
      <c r="L492" s="26"/>
      <c r="M492" s="27"/>
      <c r="N492" s="26"/>
      <c r="O492" s="27"/>
      <c r="P492" s="26"/>
      <c r="Q492" s="27"/>
      <c r="R492" s="26"/>
      <c r="S492" s="27"/>
      <c r="T492" s="26"/>
      <c r="U492" s="27"/>
      <c r="V492" s="26"/>
      <c r="W492" s="27"/>
      <c r="X492" s="26"/>
      <c r="Y492" s="27"/>
      <c r="Z492" s="26"/>
      <c r="AA492" s="27"/>
      <c r="AB492" s="26"/>
      <c r="AC492" s="26"/>
      <c r="AD492" s="26"/>
      <c r="AE492" s="26"/>
      <c r="AF492" s="26"/>
      <c r="AG492" s="26"/>
      <c r="AH492" s="26"/>
      <c r="AI492" s="27"/>
      <c r="AJ492" s="27"/>
      <c r="AK492" s="27"/>
      <c r="AM492" s="137"/>
      <c r="AN492" s="137"/>
      <c r="AO492" s="137"/>
      <c r="AP492" s="137"/>
      <c r="AQ492" s="137"/>
      <c r="AR492" s="47"/>
    </row>
    <row r="493" spans="1:44" s="14" customFormat="1" ht="12.75" hidden="1">
      <c r="A493" s="179"/>
      <c r="B493" s="203"/>
      <c r="C493" s="201"/>
      <c r="D493" s="204"/>
      <c r="E493" s="22"/>
      <c r="F493" s="27"/>
      <c r="G493" s="27"/>
      <c r="H493" s="26"/>
      <c r="I493" s="26"/>
      <c r="J493" s="26"/>
      <c r="K493" s="27"/>
      <c r="L493" s="26"/>
      <c r="M493" s="27"/>
      <c r="N493" s="26"/>
      <c r="O493" s="27"/>
      <c r="P493" s="26"/>
      <c r="Q493" s="27"/>
      <c r="R493" s="26"/>
      <c r="S493" s="27"/>
      <c r="T493" s="26"/>
      <c r="U493" s="27"/>
      <c r="V493" s="26"/>
      <c r="W493" s="27"/>
      <c r="X493" s="26"/>
      <c r="Y493" s="27"/>
      <c r="Z493" s="26"/>
      <c r="AA493" s="27"/>
      <c r="AB493" s="26"/>
      <c r="AC493" s="26"/>
      <c r="AD493" s="26"/>
      <c r="AE493" s="26"/>
      <c r="AF493" s="26"/>
      <c r="AG493" s="26"/>
      <c r="AH493" s="26"/>
      <c r="AI493" s="27"/>
      <c r="AJ493" s="27"/>
      <c r="AK493" s="27"/>
      <c r="AM493" s="137"/>
      <c r="AN493" s="137"/>
      <c r="AO493" s="137"/>
      <c r="AP493" s="137"/>
      <c r="AQ493" s="137"/>
      <c r="AR493" s="47"/>
    </row>
    <row r="494" spans="1:44" s="14" customFormat="1" ht="12.75" hidden="1">
      <c r="A494" s="179"/>
      <c r="B494" s="203"/>
      <c r="C494" s="201"/>
      <c r="D494" s="204"/>
      <c r="E494" s="22"/>
      <c r="F494" s="27"/>
      <c r="G494" s="27"/>
      <c r="H494" s="26"/>
      <c r="I494" s="26"/>
      <c r="J494" s="26"/>
      <c r="K494" s="27"/>
      <c r="L494" s="26"/>
      <c r="M494" s="27"/>
      <c r="N494" s="26"/>
      <c r="O494" s="27"/>
      <c r="P494" s="26"/>
      <c r="Q494" s="27"/>
      <c r="R494" s="26"/>
      <c r="S494" s="27"/>
      <c r="T494" s="26"/>
      <c r="U494" s="27"/>
      <c r="V494" s="26"/>
      <c r="W494" s="27"/>
      <c r="X494" s="26"/>
      <c r="Y494" s="27"/>
      <c r="Z494" s="26"/>
      <c r="AA494" s="27"/>
      <c r="AB494" s="26"/>
      <c r="AC494" s="26"/>
      <c r="AD494" s="26"/>
      <c r="AE494" s="26"/>
      <c r="AF494" s="26"/>
      <c r="AG494" s="26"/>
      <c r="AH494" s="26"/>
      <c r="AI494" s="27"/>
      <c r="AJ494" s="27"/>
      <c r="AK494" s="27"/>
      <c r="AM494" s="137"/>
      <c r="AN494" s="137"/>
      <c r="AO494" s="137"/>
      <c r="AP494" s="137"/>
      <c r="AQ494" s="137"/>
      <c r="AR494" s="47"/>
    </row>
    <row r="495" spans="1:44" s="14" customFormat="1" ht="12.75" hidden="1">
      <c r="A495" s="56"/>
      <c r="B495" s="203"/>
      <c r="C495" s="201"/>
      <c r="D495" s="204"/>
      <c r="E495" s="22"/>
      <c r="F495" s="27"/>
      <c r="G495" s="27"/>
      <c r="H495" s="26"/>
      <c r="I495" s="26"/>
      <c r="J495" s="26"/>
      <c r="K495" s="27"/>
      <c r="L495" s="26"/>
      <c r="M495" s="27"/>
      <c r="N495" s="26"/>
      <c r="O495" s="27"/>
      <c r="P495" s="26"/>
      <c r="Q495" s="27"/>
      <c r="R495" s="26"/>
      <c r="S495" s="27"/>
      <c r="T495" s="26"/>
      <c r="U495" s="27"/>
      <c r="V495" s="26"/>
      <c r="W495" s="27"/>
      <c r="X495" s="26"/>
      <c r="Y495" s="27"/>
      <c r="Z495" s="26"/>
      <c r="AA495" s="27"/>
      <c r="AB495" s="26"/>
      <c r="AC495" s="26"/>
      <c r="AD495" s="26"/>
      <c r="AE495" s="26"/>
      <c r="AF495" s="26"/>
      <c r="AG495" s="26"/>
      <c r="AH495" s="26"/>
      <c r="AI495" s="27"/>
      <c r="AJ495" s="27"/>
      <c r="AK495" s="27"/>
      <c r="AM495" s="137"/>
      <c r="AN495" s="137"/>
      <c r="AO495" s="137"/>
      <c r="AP495" s="137"/>
      <c r="AQ495" s="137"/>
      <c r="AR495" s="47"/>
    </row>
    <row r="496" spans="1:44" s="14" customFormat="1" ht="12.75" hidden="1">
      <c r="A496" s="56"/>
      <c r="B496" s="203"/>
      <c r="C496" s="201"/>
      <c r="D496" s="204"/>
      <c r="E496" s="22"/>
      <c r="F496" s="27"/>
      <c r="G496" s="27"/>
      <c r="H496" s="26"/>
      <c r="I496" s="26"/>
      <c r="J496" s="26"/>
      <c r="K496" s="27"/>
      <c r="L496" s="26"/>
      <c r="M496" s="27"/>
      <c r="N496" s="26"/>
      <c r="O496" s="27"/>
      <c r="P496" s="26"/>
      <c r="Q496" s="27"/>
      <c r="R496" s="26"/>
      <c r="S496" s="27"/>
      <c r="T496" s="26"/>
      <c r="U496" s="27"/>
      <c r="V496" s="26"/>
      <c r="W496" s="27"/>
      <c r="X496" s="26"/>
      <c r="Y496" s="27"/>
      <c r="Z496" s="26"/>
      <c r="AA496" s="27"/>
      <c r="AB496" s="26"/>
      <c r="AC496" s="26"/>
      <c r="AD496" s="26"/>
      <c r="AE496" s="26"/>
      <c r="AF496" s="26"/>
      <c r="AG496" s="26"/>
      <c r="AH496" s="26"/>
      <c r="AI496" s="27"/>
      <c r="AJ496" s="27"/>
      <c r="AK496" s="27"/>
      <c r="AM496" s="137">
        <f>SUM(M496,O496,Q496,S496,U496,W496,Y496,AA496,AC496,AE496,AG496)</f>
        <v>0</v>
      </c>
      <c r="AN496" s="137">
        <f>SUM(N496,P496,R496,T496,V496,X496,Z496,AB496,AD496,AF496,AH496)</f>
        <v>0</v>
      </c>
      <c r="AO496" s="137">
        <f>SUM(I496)</f>
        <v>0</v>
      </c>
      <c r="AP496" s="137">
        <f>SUM(J496)</f>
        <v>0</v>
      </c>
      <c r="AQ496" s="137"/>
      <c r="AR496" s="47"/>
    </row>
    <row r="497" spans="1:44" s="14" customFormat="1" ht="12.75" hidden="1">
      <c r="A497" s="179"/>
      <c r="B497" s="203"/>
      <c r="C497" s="201"/>
      <c r="D497" s="204"/>
      <c r="E497" s="25"/>
      <c r="F497" s="27"/>
      <c r="G497" s="27"/>
      <c r="H497" s="26"/>
      <c r="I497" s="26"/>
      <c r="J497" s="26"/>
      <c r="K497" s="27"/>
      <c r="L497" s="26"/>
      <c r="M497" s="27"/>
      <c r="N497" s="26"/>
      <c r="O497" s="27"/>
      <c r="P497" s="26"/>
      <c r="Q497" s="27"/>
      <c r="R497" s="26"/>
      <c r="S497" s="27"/>
      <c r="T497" s="26"/>
      <c r="U497" s="27"/>
      <c r="V497" s="26"/>
      <c r="W497" s="27"/>
      <c r="X497" s="26"/>
      <c r="Y497" s="27"/>
      <c r="Z497" s="26"/>
      <c r="AA497" s="27"/>
      <c r="AB497" s="26"/>
      <c r="AC497" s="26"/>
      <c r="AD497" s="26"/>
      <c r="AE497" s="26"/>
      <c r="AF497" s="26"/>
      <c r="AG497" s="26"/>
      <c r="AH497" s="26"/>
      <c r="AI497" s="27"/>
      <c r="AJ497" s="27"/>
      <c r="AK497" s="96"/>
      <c r="AM497" s="137">
        <f>SUM(M497,O497,Q497,S497,U497,W497,Y497,AA497,AC497,AE497,AG497)</f>
        <v>0</v>
      </c>
      <c r="AN497" s="137">
        <f>SUM(N497,P497,R497,T497,V497,X497,Z497,AB497,AD497,AF497,AH497)</f>
        <v>0</v>
      </c>
      <c r="AO497" s="137">
        <f>SUM(I497)</f>
        <v>0</v>
      </c>
      <c r="AP497" s="137">
        <f>SUM(J497)</f>
        <v>0</v>
      </c>
      <c r="AQ497" s="137"/>
      <c r="AR497" s="47"/>
    </row>
    <row r="498" spans="1:44" s="14" customFormat="1" ht="15" hidden="1">
      <c r="A498" s="20"/>
      <c r="B498" s="11"/>
      <c r="C498" s="34"/>
      <c r="D498" s="34"/>
      <c r="E498" s="35"/>
      <c r="F498" s="36">
        <f>SUM(F491:F497)</f>
        <v>0</v>
      </c>
      <c r="G498" s="36">
        <f aca="true" t="shared" si="253" ref="G498:AK498">SUM(G491:G497)</f>
        <v>0</v>
      </c>
      <c r="H498" s="36">
        <f t="shared" si="253"/>
        <v>0</v>
      </c>
      <c r="I498" s="36">
        <f t="shared" si="253"/>
        <v>0</v>
      </c>
      <c r="J498" s="36">
        <f t="shared" si="253"/>
        <v>0</v>
      </c>
      <c r="K498" s="36">
        <f t="shared" si="253"/>
        <v>0</v>
      </c>
      <c r="L498" s="36">
        <f t="shared" si="253"/>
        <v>0</v>
      </c>
      <c r="M498" s="36">
        <f t="shared" si="253"/>
        <v>0</v>
      </c>
      <c r="N498" s="36">
        <f t="shared" si="253"/>
        <v>0</v>
      </c>
      <c r="O498" s="36">
        <f t="shared" si="253"/>
        <v>0</v>
      </c>
      <c r="P498" s="36">
        <f t="shared" si="253"/>
        <v>0</v>
      </c>
      <c r="Q498" s="36">
        <f t="shared" si="253"/>
        <v>0</v>
      </c>
      <c r="R498" s="36">
        <f t="shared" si="253"/>
        <v>0</v>
      </c>
      <c r="S498" s="36">
        <f t="shared" si="253"/>
        <v>0</v>
      </c>
      <c r="T498" s="36">
        <f t="shared" si="253"/>
        <v>0</v>
      </c>
      <c r="U498" s="36">
        <f t="shared" si="253"/>
        <v>0</v>
      </c>
      <c r="V498" s="36">
        <f t="shared" si="253"/>
        <v>0</v>
      </c>
      <c r="W498" s="36">
        <f t="shared" si="253"/>
        <v>0</v>
      </c>
      <c r="X498" s="36">
        <f t="shared" si="253"/>
        <v>0</v>
      </c>
      <c r="Y498" s="36">
        <f t="shared" si="253"/>
        <v>0</v>
      </c>
      <c r="Z498" s="36">
        <f t="shared" si="253"/>
        <v>0</v>
      </c>
      <c r="AA498" s="36">
        <f t="shared" si="253"/>
        <v>0</v>
      </c>
      <c r="AB498" s="36">
        <f t="shared" si="253"/>
        <v>0</v>
      </c>
      <c r="AC498" s="36">
        <f t="shared" si="253"/>
        <v>0</v>
      </c>
      <c r="AD498" s="36">
        <f t="shared" si="253"/>
        <v>0</v>
      </c>
      <c r="AE498" s="36">
        <f t="shared" si="253"/>
        <v>0</v>
      </c>
      <c r="AF498" s="36">
        <f t="shared" si="253"/>
        <v>0</v>
      </c>
      <c r="AG498" s="36">
        <f t="shared" si="253"/>
        <v>0</v>
      </c>
      <c r="AH498" s="36">
        <f t="shared" si="253"/>
        <v>0</v>
      </c>
      <c r="AI498" s="36">
        <f t="shared" si="253"/>
        <v>0</v>
      </c>
      <c r="AJ498" s="36">
        <f t="shared" si="253"/>
        <v>0</v>
      </c>
      <c r="AK498" s="36">
        <f t="shared" si="253"/>
        <v>0</v>
      </c>
      <c r="AM498" s="21">
        <f>SUM(AM491:AM497)</f>
        <v>0</v>
      </c>
      <c r="AN498" s="21">
        <f>SUM(AN491:AN497)</f>
        <v>0</v>
      </c>
      <c r="AO498" s="21">
        <f>SUM(AO491:AO497)</f>
        <v>0</v>
      </c>
      <c r="AP498" s="21">
        <f>SUM(AP491:AP497)</f>
        <v>0</v>
      </c>
      <c r="AQ498" s="21">
        <f>SUM(AQ491:AQ497)</f>
        <v>0</v>
      </c>
      <c r="AR498" s="140">
        <f>SUM(AM498,AQ498)</f>
        <v>0</v>
      </c>
    </row>
    <row r="499" spans="1:44" s="14" customFormat="1" ht="12.75" hidden="1">
      <c r="A499" s="56"/>
      <c r="B499" s="203"/>
      <c r="C499" s="201"/>
      <c r="D499" s="193"/>
      <c r="E499" s="25"/>
      <c r="F499" s="27"/>
      <c r="G499" s="27"/>
      <c r="H499" s="26"/>
      <c r="I499" s="26"/>
      <c r="J499" s="26"/>
      <c r="K499" s="27"/>
      <c r="L499" s="26"/>
      <c r="M499" s="27"/>
      <c r="N499" s="26"/>
      <c r="O499" s="27"/>
      <c r="P499" s="26"/>
      <c r="Q499" s="27"/>
      <c r="R499" s="26"/>
      <c r="S499" s="27"/>
      <c r="T499" s="26"/>
      <c r="U499" s="27"/>
      <c r="V499" s="26"/>
      <c r="W499" s="27"/>
      <c r="X499" s="26"/>
      <c r="Y499" s="27"/>
      <c r="Z499" s="26"/>
      <c r="AA499" s="27"/>
      <c r="AB499" s="26"/>
      <c r="AC499" s="26"/>
      <c r="AD499" s="26"/>
      <c r="AE499" s="26"/>
      <c r="AF499" s="26"/>
      <c r="AG499" s="26"/>
      <c r="AH499" s="26"/>
      <c r="AI499" s="27"/>
      <c r="AJ499" s="27"/>
      <c r="AK499" s="97"/>
      <c r="AM499" s="137">
        <f aca="true" t="shared" si="254" ref="AM499:AN501">SUM(M499,O499,Q499,S499,U499,W499,Y499,AA499,AC499,AE499,AG499)</f>
        <v>0</v>
      </c>
      <c r="AN499" s="137">
        <f t="shared" si="254"/>
        <v>0</v>
      </c>
      <c r="AO499" s="137">
        <f aca="true" t="shared" si="255" ref="AO499:AP501">SUM(I499)</f>
        <v>0</v>
      </c>
      <c r="AP499" s="137">
        <f t="shared" si="255"/>
        <v>0</v>
      </c>
      <c r="AQ499" s="137"/>
      <c r="AR499" s="47"/>
    </row>
    <row r="500" spans="1:44" s="14" customFormat="1" ht="12.75" hidden="1">
      <c r="A500" s="56"/>
      <c r="B500" s="203"/>
      <c r="C500" s="201"/>
      <c r="D500" s="204"/>
      <c r="E500" s="22"/>
      <c r="F500" s="27"/>
      <c r="G500" s="27"/>
      <c r="H500" s="26"/>
      <c r="I500" s="26"/>
      <c r="J500" s="26"/>
      <c r="K500" s="27"/>
      <c r="L500" s="26"/>
      <c r="M500" s="27"/>
      <c r="N500" s="26"/>
      <c r="O500" s="27"/>
      <c r="P500" s="26"/>
      <c r="Q500" s="27"/>
      <c r="R500" s="26"/>
      <c r="S500" s="27"/>
      <c r="T500" s="26"/>
      <c r="U500" s="27"/>
      <c r="V500" s="26"/>
      <c r="W500" s="27"/>
      <c r="X500" s="26"/>
      <c r="Y500" s="27"/>
      <c r="Z500" s="26"/>
      <c r="AA500" s="27"/>
      <c r="AB500" s="26"/>
      <c r="AC500" s="26"/>
      <c r="AD500" s="26"/>
      <c r="AE500" s="26"/>
      <c r="AF500" s="26"/>
      <c r="AG500" s="26"/>
      <c r="AH500" s="26"/>
      <c r="AI500" s="27"/>
      <c r="AJ500" s="27"/>
      <c r="AK500" s="27"/>
      <c r="AM500" s="137">
        <f t="shared" si="254"/>
        <v>0</v>
      </c>
      <c r="AN500" s="137">
        <f t="shared" si="254"/>
        <v>0</v>
      </c>
      <c r="AO500" s="137">
        <f t="shared" si="255"/>
        <v>0</v>
      </c>
      <c r="AP500" s="137">
        <f t="shared" si="255"/>
        <v>0</v>
      </c>
      <c r="AQ500" s="137"/>
      <c r="AR500" s="47"/>
    </row>
    <row r="501" spans="1:44" s="14" customFormat="1" ht="12.75" hidden="1">
      <c r="A501" s="56"/>
      <c r="B501" s="203"/>
      <c r="C501" s="201"/>
      <c r="D501" s="204"/>
      <c r="E501" s="25"/>
      <c r="F501" s="27"/>
      <c r="G501" s="27"/>
      <c r="H501" s="26"/>
      <c r="I501" s="26"/>
      <c r="J501" s="26"/>
      <c r="K501" s="27"/>
      <c r="L501" s="26"/>
      <c r="M501" s="27"/>
      <c r="N501" s="26"/>
      <c r="O501" s="27"/>
      <c r="P501" s="26"/>
      <c r="Q501" s="27"/>
      <c r="R501" s="26"/>
      <c r="S501" s="27"/>
      <c r="T501" s="26"/>
      <c r="U501" s="27"/>
      <c r="V501" s="26"/>
      <c r="W501" s="27"/>
      <c r="X501" s="26"/>
      <c r="Y501" s="27"/>
      <c r="Z501" s="26"/>
      <c r="AA501" s="27"/>
      <c r="AB501" s="26"/>
      <c r="AC501" s="26"/>
      <c r="AD501" s="26"/>
      <c r="AE501" s="26"/>
      <c r="AF501" s="26"/>
      <c r="AG501" s="26"/>
      <c r="AH501" s="26"/>
      <c r="AI501" s="27"/>
      <c r="AJ501" s="27"/>
      <c r="AK501" s="27"/>
      <c r="AM501" s="137">
        <f t="shared" si="254"/>
        <v>0</v>
      </c>
      <c r="AN501" s="137">
        <f t="shared" si="254"/>
        <v>0</v>
      </c>
      <c r="AO501" s="137">
        <f t="shared" si="255"/>
        <v>0</v>
      </c>
      <c r="AP501" s="137">
        <f t="shared" si="255"/>
        <v>0</v>
      </c>
      <c r="AQ501" s="137"/>
      <c r="AR501" s="47"/>
    </row>
    <row r="502" spans="1:44" s="14" customFormat="1" ht="12.75" hidden="1">
      <c r="A502" s="20"/>
      <c r="B502" s="19"/>
      <c r="C502" s="19"/>
      <c r="D502" s="19"/>
      <c r="E502" s="20"/>
      <c r="F502" s="21">
        <f>SUM(F499:F501)</f>
        <v>0</v>
      </c>
      <c r="G502" s="21">
        <f aca="true" t="shared" si="256" ref="G502:AK502">SUM(G499:G501)</f>
        <v>0</v>
      </c>
      <c r="H502" s="21">
        <f t="shared" si="256"/>
        <v>0</v>
      </c>
      <c r="I502" s="21">
        <f t="shared" si="256"/>
        <v>0</v>
      </c>
      <c r="J502" s="21">
        <f t="shared" si="256"/>
        <v>0</v>
      </c>
      <c r="K502" s="21">
        <f t="shared" si="256"/>
        <v>0</v>
      </c>
      <c r="L502" s="21">
        <f t="shared" si="256"/>
        <v>0</v>
      </c>
      <c r="M502" s="21">
        <f t="shared" si="256"/>
        <v>0</v>
      </c>
      <c r="N502" s="21">
        <f t="shared" si="256"/>
        <v>0</v>
      </c>
      <c r="O502" s="21">
        <f t="shared" si="256"/>
        <v>0</v>
      </c>
      <c r="P502" s="21">
        <f t="shared" si="256"/>
        <v>0</v>
      </c>
      <c r="Q502" s="21">
        <f t="shared" si="256"/>
        <v>0</v>
      </c>
      <c r="R502" s="21">
        <f t="shared" si="256"/>
        <v>0</v>
      </c>
      <c r="S502" s="21">
        <f t="shared" si="256"/>
        <v>0</v>
      </c>
      <c r="T502" s="21">
        <f t="shared" si="256"/>
        <v>0</v>
      </c>
      <c r="U502" s="21">
        <f t="shared" si="256"/>
        <v>0</v>
      </c>
      <c r="V502" s="21">
        <f t="shared" si="256"/>
        <v>0</v>
      </c>
      <c r="W502" s="21">
        <f t="shared" si="256"/>
        <v>0</v>
      </c>
      <c r="X502" s="21">
        <f t="shared" si="256"/>
        <v>0</v>
      </c>
      <c r="Y502" s="21">
        <f t="shared" si="256"/>
        <v>0</v>
      </c>
      <c r="Z502" s="21">
        <f t="shared" si="256"/>
        <v>0</v>
      </c>
      <c r="AA502" s="21">
        <f t="shared" si="256"/>
        <v>0</v>
      </c>
      <c r="AB502" s="21">
        <f t="shared" si="256"/>
        <v>0</v>
      </c>
      <c r="AC502" s="21">
        <f t="shared" si="256"/>
        <v>0</v>
      </c>
      <c r="AD502" s="21">
        <f t="shared" si="256"/>
        <v>0</v>
      </c>
      <c r="AE502" s="21">
        <f t="shared" si="256"/>
        <v>0</v>
      </c>
      <c r="AF502" s="21">
        <f t="shared" si="256"/>
        <v>0</v>
      </c>
      <c r="AG502" s="21">
        <f t="shared" si="256"/>
        <v>0</v>
      </c>
      <c r="AH502" s="21">
        <f t="shared" si="256"/>
        <v>0</v>
      </c>
      <c r="AI502" s="21">
        <f t="shared" si="256"/>
        <v>0</v>
      </c>
      <c r="AJ502" s="21">
        <f t="shared" si="256"/>
        <v>0</v>
      </c>
      <c r="AK502" s="21">
        <f t="shared" si="256"/>
        <v>0</v>
      </c>
      <c r="AM502" s="79">
        <f>SUM(AM499:AM501)</f>
        <v>0</v>
      </c>
      <c r="AN502" s="79">
        <f>SUM(AN499:AN501)</f>
        <v>0</v>
      </c>
      <c r="AO502" s="79">
        <f>SUM(AO499:AO501)</f>
        <v>0</v>
      </c>
      <c r="AP502" s="79">
        <f>SUM(AP499:AP501)</f>
        <v>0</v>
      </c>
      <c r="AQ502" s="79">
        <f>SUM(AQ499:AQ501)</f>
        <v>0</v>
      </c>
      <c r="AR502" s="140">
        <f>SUM(AM502,AQ502)</f>
        <v>0</v>
      </c>
    </row>
    <row r="503" spans="1:44" s="14" customFormat="1" ht="12.75" hidden="1">
      <c r="A503" s="56"/>
      <c r="B503" s="209"/>
      <c r="C503" s="193"/>
      <c r="D503" s="193"/>
      <c r="E503" s="25"/>
      <c r="F503" s="27"/>
      <c r="G503" s="27"/>
      <c r="H503" s="26"/>
      <c r="I503" s="26"/>
      <c r="J503" s="26"/>
      <c r="K503" s="27"/>
      <c r="L503" s="26"/>
      <c r="M503" s="27"/>
      <c r="N503" s="26"/>
      <c r="O503" s="27"/>
      <c r="P503" s="26"/>
      <c r="Q503" s="27"/>
      <c r="R503" s="26"/>
      <c r="S503" s="27"/>
      <c r="T503" s="26"/>
      <c r="U503" s="27"/>
      <c r="V503" s="26"/>
      <c r="W503" s="27"/>
      <c r="X503" s="26"/>
      <c r="Y503" s="27"/>
      <c r="Z503" s="26"/>
      <c r="AA503" s="27"/>
      <c r="AB503" s="26"/>
      <c r="AC503" s="26"/>
      <c r="AD503" s="26"/>
      <c r="AE503" s="26"/>
      <c r="AF503" s="26"/>
      <c r="AG503" s="26"/>
      <c r="AH503" s="26"/>
      <c r="AI503" s="27"/>
      <c r="AJ503" s="27"/>
      <c r="AK503" s="27"/>
      <c r="AM503" s="137">
        <f aca="true" t="shared" si="257" ref="AM503:AN505">SUM(M503,O503,Q503,S503,U503,W503,Y503,AA503,AC503,AE503,AG503)</f>
        <v>0</v>
      </c>
      <c r="AN503" s="137">
        <f t="shared" si="257"/>
        <v>0</v>
      </c>
      <c r="AO503" s="137">
        <f aca="true" t="shared" si="258" ref="AO503:AP505">SUM(I503)</f>
        <v>0</v>
      </c>
      <c r="AP503" s="137">
        <f t="shared" si="258"/>
        <v>0</v>
      </c>
      <c r="AQ503" s="137"/>
      <c r="AR503" s="47"/>
    </row>
    <row r="504" spans="1:44" s="14" customFormat="1" ht="12.75" hidden="1">
      <c r="A504" s="56"/>
      <c r="B504" s="199"/>
      <c r="C504" s="204"/>
      <c r="D504" s="204"/>
      <c r="E504" s="25"/>
      <c r="F504" s="27"/>
      <c r="G504" s="27"/>
      <c r="H504" s="26"/>
      <c r="I504" s="26"/>
      <c r="J504" s="26"/>
      <c r="K504" s="27"/>
      <c r="L504" s="26"/>
      <c r="M504" s="27"/>
      <c r="N504" s="26"/>
      <c r="O504" s="27"/>
      <c r="P504" s="26"/>
      <c r="Q504" s="27"/>
      <c r="R504" s="26"/>
      <c r="S504" s="27"/>
      <c r="T504" s="26"/>
      <c r="U504" s="27"/>
      <c r="V504" s="26"/>
      <c r="W504" s="27"/>
      <c r="X504" s="26"/>
      <c r="Y504" s="27"/>
      <c r="Z504" s="26"/>
      <c r="AA504" s="27"/>
      <c r="AB504" s="26"/>
      <c r="AC504" s="26"/>
      <c r="AD504" s="26"/>
      <c r="AE504" s="26"/>
      <c r="AF504" s="26"/>
      <c r="AG504" s="26"/>
      <c r="AH504" s="26"/>
      <c r="AI504" s="27"/>
      <c r="AJ504" s="27"/>
      <c r="AK504" s="27"/>
      <c r="AM504" s="137">
        <f t="shared" si="257"/>
        <v>0</v>
      </c>
      <c r="AN504" s="137">
        <f t="shared" si="257"/>
        <v>0</v>
      </c>
      <c r="AO504" s="137">
        <f t="shared" si="258"/>
        <v>0</v>
      </c>
      <c r="AP504" s="137">
        <f t="shared" si="258"/>
        <v>0</v>
      </c>
      <c r="AQ504" s="137"/>
      <c r="AR504" s="47"/>
    </row>
    <row r="505" spans="1:44" s="14" customFormat="1" ht="12.75" hidden="1">
      <c r="A505" s="56"/>
      <c r="B505" s="200"/>
      <c r="C505" s="205"/>
      <c r="D505" s="204"/>
      <c r="E505" s="25"/>
      <c r="F505" s="27"/>
      <c r="G505" s="27"/>
      <c r="H505" s="26"/>
      <c r="I505" s="26"/>
      <c r="J505" s="26"/>
      <c r="K505" s="27"/>
      <c r="L505" s="26"/>
      <c r="M505" s="27"/>
      <c r="N505" s="26"/>
      <c r="O505" s="27"/>
      <c r="P505" s="26"/>
      <c r="Q505" s="27"/>
      <c r="R505" s="26"/>
      <c r="S505" s="27"/>
      <c r="T505" s="26"/>
      <c r="U505" s="27"/>
      <c r="V505" s="26"/>
      <c r="W505" s="27"/>
      <c r="X505" s="26"/>
      <c r="Y505" s="27"/>
      <c r="Z505" s="26"/>
      <c r="AA505" s="27"/>
      <c r="AB505" s="26"/>
      <c r="AC505" s="26"/>
      <c r="AD505" s="26"/>
      <c r="AE505" s="26"/>
      <c r="AF505" s="26"/>
      <c r="AG505" s="26"/>
      <c r="AH505" s="26"/>
      <c r="AI505" s="27"/>
      <c r="AJ505" s="27"/>
      <c r="AK505" s="27"/>
      <c r="AM505" s="137">
        <f t="shared" si="257"/>
        <v>0</v>
      </c>
      <c r="AN505" s="137">
        <f t="shared" si="257"/>
        <v>0</v>
      </c>
      <c r="AO505" s="137">
        <f t="shared" si="258"/>
        <v>0</v>
      </c>
      <c r="AP505" s="137">
        <f t="shared" si="258"/>
        <v>0</v>
      </c>
      <c r="AQ505" s="137"/>
      <c r="AR505" s="47"/>
    </row>
    <row r="506" spans="1:44" s="47" customFormat="1" ht="12.75" hidden="1">
      <c r="A506" s="75"/>
      <c r="B506" s="48"/>
      <c r="C506" s="34"/>
      <c r="D506" s="120"/>
      <c r="E506" s="49"/>
      <c r="F506" s="36">
        <f>SUM(F503:F505)</f>
        <v>0</v>
      </c>
      <c r="G506" s="36">
        <f aca="true" t="shared" si="259" ref="G506:AK506">SUM(G503:G505)</f>
        <v>0</v>
      </c>
      <c r="H506" s="36">
        <f t="shared" si="259"/>
        <v>0</v>
      </c>
      <c r="I506" s="36">
        <f t="shared" si="259"/>
        <v>0</v>
      </c>
      <c r="J506" s="36">
        <f t="shared" si="259"/>
        <v>0</v>
      </c>
      <c r="K506" s="36">
        <f t="shared" si="259"/>
        <v>0</v>
      </c>
      <c r="L506" s="36">
        <f t="shared" si="259"/>
        <v>0</v>
      </c>
      <c r="M506" s="36">
        <f t="shared" si="259"/>
        <v>0</v>
      </c>
      <c r="N506" s="36">
        <f t="shared" si="259"/>
        <v>0</v>
      </c>
      <c r="O506" s="36">
        <f t="shared" si="259"/>
        <v>0</v>
      </c>
      <c r="P506" s="36">
        <f t="shared" si="259"/>
        <v>0</v>
      </c>
      <c r="Q506" s="36">
        <f t="shared" si="259"/>
        <v>0</v>
      </c>
      <c r="R506" s="36">
        <f t="shared" si="259"/>
        <v>0</v>
      </c>
      <c r="S506" s="36">
        <f t="shared" si="259"/>
        <v>0</v>
      </c>
      <c r="T506" s="36">
        <f t="shared" si="259"/>
        <v>0</v>
      </c>
      <c r="U506" s="36">
        <f t="shared" si="259"/>
        <v>0</v>
      </c>
      <c r="V506" s="36">
        <f t="shared" si="259"/>
        <v>0</v>
      </c>
      <c r="W506" s="36">
        <f t="shared" si="259"/>
        <v>0</v>
      </c>
      <c r="X506" s="36">
        <f t="shared" si="259"/>
        <v>0</v>
      </c>
      <c r="Y506" s="36">
        <f t="shared" si="259"/>
        <v>0</v>
      </c>
      <c r="Z506" s="36">
        <f t="shared" si="259"/>
        <v>0</v>
      </c>
      <c r="AA506" s="36">
        <f t="shared" si="259"/>
        <v>0</v>
      </c>
      <c r="AB506" s="36">
        <f t="shared" si="259"/>
        <v>0</v>
      </c>
      <c r="AC506" s="36">
        <f t="shared" si="259"/>
        <v>0</v>
      </c>
      <c r="AD506" s="36">
        <f t="shared" si="259"/>
        <v>0</v>
      </c>
      <c r="AE506" s="36">
        <f t="shared" si="259"/>
        <v>0</v>
      </c>
      <c r="AF506" s="36">
        <f t="shared" si="259"/>
        <v>0</v>
      </c>
      <c r="AG506" s="36">
        <f t="shared" si="259"/>
        <v>0</v>
      </c>
      <c r="AH506" s="36">
        <f t="shared" si="259"/>
        <v>0</v>
      </c>
      <c r="AI506" s="36">
        <f t="shared" si="259"/>
        <v>0</v>
      </c>
      <c r="AJ506" s="36">
        <f t="shared" si="259"/>
        <v>0</v>
      </c>
      <c r="AK506" s="36">
        <f t="shared" si="259"/>
        <v>0</v>
      </c>
      <c r="AM506" s="79">
        <f>SUM(AM503:AM505)</f>
        <v>0</v>
      </c>
      <c r="AN506" s="79">
        <f>SUM(AN503:AN505)</f>
        <v>0</v>
      </c>
      <c r="AO506" s="79">
        <f>SUM(AO503:AO505)</f>
        <v>0</v>
      </c>
      <c r="AP506" s="79">
        <f>SUM(AP503:AP505)</f>
        <v>0</v>
      </c>
      <c r="AQ506" s="79">
        <f>SUM(AQ503:AQ505)</f>
        <v>0</v>
      </c>
      <c r="AR506" s="140">
        <f>SUM(AM506,AQ506)</f>
        <v>0</v>
      </c>
    </row>
    <row r="507" spans="1:44" s="14" customFormat="1" ht="12.75" customHeight="1" hidden="1">
      <c r="A507" s="56"/>
      <c r="B507" s="209"/>
      <c r="C507" s="193"/>
      <c r="D507" s="202"/>
      <c r="E507" s="25"/>
      <c r="F507" s="27"/>
      <c r="G507" s="27"/>
      <c r="H507" s="18"/>
      <c r="I507" s="26"/>
      <c r="J507" s="18"/>
      <c r="K507" s="27"/>
      <c r="L507" s="18"/>
      <c r="M507" s="27"/>
      <c r="N507" s="18"/>
      <c r="O507" s="27"/>
      <c r="P507" s="18"/>
      <c r="Q507" s="27"/>
      <c r="R507" s="18"/>
      <c r="S507" s="27"/>
      <c r="T507" s="18"/>
      <c r="U507" s="27"/>
      <c r="V507" s="18"/>
      <c r="W507" s="27"/>
      <c r="X507" s="18"/>
      <c r="Y507" s="27"/>
      <c r="Z507" s="18"/>
      <c r="AA507" s="27"/>
      <c r="AB507" s="18"/>
      <c r="AC507" s="18"/>
      <c r="AD507" s="18"/>
      <c r="AE507" s="18"/>
      <c r="AF507" s="18"/>
      <c r="AG507" s="18"/>
      <c r="AH507" s="18"/>
      <c r="AI507" s="27"/>
      <c r="AJ507" s="27"/>
      <c r="AK507" s="27"/>
      <c r="AM507" s="137">
        <f aca="true" t="shared" si="260" ref="AM507:AN511">SUM(M507,O507,Q507,S507,U507,W507,Y507,AA507,AC507,AE507,AG507)</f>
        <v>0</v>
      </c>
      <c r="AN507" s="137">
        <f t="shared" si="260"/>
        <v>0</v>
      </c>
      <c r="AO507" s="137">
        <f aca="true" t="shared" si="261" ref="AO507:AP511">SUM(I507)</f>
        <v>0</v>
      </c>
      <c r="AP507" s="137">
        <f t="shared" si="261"/>
        <v>0</v>
      </c>
      <c r="AQ507" s="137"/>
      <c r="AR507" s="47"/>
    </row>
    <row r="508" spans="1:44" s="14" customFormat="1" ht="12.75" customHeight="1" hidden="1">
      <c r="A508" s="56"/>
      <c r="B508" s="199"/>
      <c r="C508" s="204"/>
      <c r="D508" s="206"/>
      <c r="E508" s="25"/>
      <c r="F508" s="27"/>
      <c r="G508" s="27"/>
      <c r="H508" s="18"/>
      <c r="I508" s="26"/>
      <c r="J508" s="18"/>
      <c r="K508" s="27"/>
      <c r="L508" s="18"/>
      <c r="M508" s="27"/>
      <c r="N508" s="18"/>
      <c r="O508" s="27"/>
      <c r="P508" s="18"/>
      <c r="Q508" s="27"/>
      <c r="R508" s="18"/>
      <c r="S508" s="27"/>
      <c r="T508" s="18"/>
      <c r="U508" s="27"/>
      <c r="V508" s="18"/>
      <c r="W508" s="27"/>
      <c r="X508" s="18"/>
      <c r="Y508" s="27"/>
      <c r="Z508" s="18"/>
      <c r="AA508" s="27"/>
      <c r="AB508" s="18"/>
      <c r="AC508" s="18"/>
      <c r="AD508" s="18"/>
      <c r="AE508" s="18"/>
      <c r="AF508" s="18"/>
      <c r="AG508" s="18"/>
      <c r="AH508" s="18"/>
      <c r="AI508" s="27"/>
      <c r="AJ508" s="27"/>
      <c r="AK508" s="27"/>
      <c r="AM508" s="137">
        <f t="shared" si="260"/>
        <v>0</v>
      </c>
      <c r="AN508" s="137">
        <f t="shared" si="260"/>
        <v>0</v>
      </c>
      <c r="AO508" s="137">
        <f t="shared" si="261"/>
        <v>0</v>
      </c>
      <c r="AP508" s="137">
        <f t="shared" si="261"/>
        <v>0</v>
      </c>
      <c r="AQ508" s="137"/>
      <c r="AR508" s="47"/>
    </row>
    <row r="509" spans="1:44" s="14" customFormat="1" ht="12.75" customHeight="1" hidden="1">
      <c r="A509" s="56"/>
      <c r="B509" s="199"/>
      <c r="C509" s="204"/>
      <c r="D509" s="206"/>
      <c r="E509" s="25"/>
      <c r="F509" s="27"/>
      <c r="G509" s="27"/>
      <c r="H509" s="18"/>
      <c r="I509" s="26"/>
      <c r="J509" s="18"/>
      <c r="K509" s="27"/>
      <c r="L509" s="18"/>
      <c r="M509" s="27"/>
      <c r="N509" s="18"/>
      <c r="O509" s="27"/>
      <c r="P509" s="18"/>
      <c r="Q509" s="27"/>
      <c r="R509" s="18"/>
      <c r="S509" s="27"/>
      <c r="T509" s="18"/>
      <c r="U509" s="27"/>
      <c r="V509" s="18"/>
      <c r="W509" s="27"/>
      <c r="X509" s="18"/>
      <c r="Y509" s="27"/>
      <c r="Z509" s="18"/>
      <c r="AA509" s="27"/>
      <c r="AB509" s="18"/>
      <c r="AC509" s="18"/>
      <c r="AD509" s="18"/>
      <c r="AE509" s="18"/>
      <c r="AF509" s="18"/>
      <c r="AG509" s="18"/>
      <c r="AH509" s="18"/>
      <c r="AI509" s="27"/>
      <c r="AJ509" s="27"/>
      <c r="AK509" s="27"/>
      <c r="AM509" s="137">
        <f t="shared" si="260"/>
        <v>0</v>
      </c>
      <c r="AN509" s="137">
        <f t="shared" si="260"/>
        <v>0</v>
      </c>
      <c r="AO509" s="137">
        <f t="shared" si="261"/>
        <v>0</v>
      </c>
      <c r="AP509" s="137">
        <f t="shared" si="261"/>
        <v>0</v>
      </c>
      <c r="AQ509" s="137"/>
      <c r="AR509" s="47"/>
    </row>
    <row r="510" spans="1:44" s="14" customFormat="1" ht="12.75" customHeight="1" hidden="1">
      <c r="A510" s="56"/>
      <c r="B510" s="199"/>
      <c r="C510" s="204"/>
      <c r="D510" s="206"/>
      <c r="E510" s="25"/>
      <c r="F510" s="27"/>
      <c r="G510" s="27"/>
      <c r="H510" s="18"/>
      <c r="I510" s="26"/>
      <c r="J510" s="18"/>
      <c r="K510" s="27"/>
      <c r="L510" s="18"/>
      <c r="M510" s="27"/>
      <c r="N510" s="18"/>
      <c r="O510" s="27"/>
      <c r="P510" s="18"/>
      <c r="Q510" s="27"/>
      <c r="R510" s="18"/>
      <c r="S510" s="27"/>
      <c r="T510" s="18"/>
      <c r="U510" s="27"/>
      <c r="V510" s="18"/>
      <c r="W510" s="27"/>
      <c r="X510" s="18"/>
      <c r="Y510" s="27"/>
      <c r="Z510" s="18"/>
      <c r="AA510" s="27"/>
      <c r="AB510" s="18"/>
      <c r="AC510" s="18"/>
      <c r="AD510" s="18"/>
      <c r="AE510" s="18"/>
      <c r="AF510" s="18"/>
      <c r="AG510" s="18"/>
      <c r="AH510" s="18"/>
      <c r="AI510" s="27"/>
      <c r="AJ510" s="27"/>
      <c r="AK510" s="27"/>
      <c r="AM510" s="137">
        <f t="shared" si="260"/>
        <v>0</v>
      </c>
      <c r="AN510" s="137">
        <f t="shared" si="260"/>
        <v>0</v>
      </c>
      <c r="AO510" s="137">
        <f t="shared" si="261"/>
        <v>0</v>
      </c>
      <c r="AP510" s="137">
        <f t="shared" si="261"/>
        <v>0</v>
      </c>
      <c r="AQ510" s="137"/>
      <c r="AR510" s="47"/>
    </row>
    <row r="511" spans="1:44" s="14" customFormat="1" ht="12.75" customHeight="1" hidden="1">
      <c r="A511" s="56"/>
      <c r="B511" s="199"/>
      <c r="C511" s="204"/>
      <c r="D511" s="206"/>
      <c r="E511" s="25"/>
      <c r="F511" s="27"/>
      <c r="G511" s="27"/>
      <c r="H511" s="18"/>
      <c r="I511" s="26"/>
      <c r="J511" s="18"/>
      <c r="K511" s="27"/>
      <c r="L511" s="18"/>
      <c r="M511" s="27"/>
      <c r="N511" s="18"/>
      <c r="O511" s="27"/>
      <c r="P511" s="18"/>
      <c r="Q511" s="27"/>
      <c r="R511" s="18"/>
      <c r="S511" s="27"/>
      <c r="T511" s="18"/>
      <c r="U511" s="27"/>
      <c r="V511" s="18"/>
      <c r="W511" s="27"/>
      <c r="X511" s="18"/>
      <c r="Y511" s="27"/>
      <c r="Z511" s="18"/>
      <c r="AA511" s="27"/>
      <c r="AB511" s="18"/>
      <c r="AC511" s="18"/>
      <c r="AD511" s="18"/>
      <c r="AE511" s="18"/>
      <c r="AF511" s="18"/>
      <c r="AG511" s="18"/>
      <c r="AH511" s="18"/>
      <c r="AI511" s="27"/>
      <c r="AJ511" s="27"/>
      <c r="AK511" s="27"/>
      <c r="AM511" s="137">
        <f t="shared" si="260"/>
        <v>0</v>
      </c>
      <c r="AN511" s="137">
        <f t="shared" si="260"/>
        <v>0</v>
      </c>
      <c r="AO511" s="137">
        <f t="shared" si="261"/>
        <v>0</v>
      </c>
      <c r="AP511" s="137">
        <f t="shared" si="261"/>
        <v>0</v>
      </c>
      <c r="AQ511" s="137"/>
      <c r="AR511" s="47"/>
    </row>
    <row r="512" spans="1:44" s="47" customFormat="1" ht="12.75" customHeight="1" hidden="1">
      <c r="A512" s="75"/>
      <c r="B512" s="48"/>
      <c r="C512" s="34"/>
      <c r="D512" s="120"/>
      <c r="E512" s="49"/>
      <c r="F512" s="36">
        <f>SUM(F507:F511)</f>
        <v>0</v>
      </c>
      <c r="G512" s="36">
        <f aca="true" t="shared" si="262" ref="G512:AK512">SUM(G507:G511)</f>
        <v>0</v>
      </c>
      <c r="H512" s="36">
        <f t="shared" si="262"/>
        <v>0</v>
      </c>
      <c r="I512" s="36">
        <f t="shared" si="262"/>
        <v>0</v>
      </c>
      <c r="J512" s="36">
        <f t="shared" si="262"/>
        <v>0</v>
      </c>
      <c r="K512" s="36">
        <f t="shared" si="262"/>
        <v>0</v>
      </c>
      <c r="L512" s="36">
        <f t="shared" si="262"/>
        <v>0</v>
      </c>
      <c r="M512" s="36">
        <f t="shared" si="262"/>
        <v>0</v>
      </c>
      <c r="N512" s="36">
        <f t="shared" si="262"/>
        <v>0</v>
      </c>
      <c r="O512" s="36">
        <f t="shared" si="262"/>
        <v>0</v>
      </c>
      <c r="P512" s="36">
        <f t="shared" si="262"/>
        <v>0</v>
      </c>
      <c r="Q512" s="36">
        <f t="shared" si="262"/>
        <v>0</v>
      </c>
      <c r="R512" s="36">
        <f t="shared" si="262"/>
        <v>0</v>
      </c>
      <c r="S512" s="36">
        <f t="shared" si="262"/>
        <v>0</v>
      </c>
      <c r="T512" s="36">
        <f t="shared" si="262"/>
        <v>0</v>
      </c>
      <c r="U512" s="36">
        <f t="shared" si="262"/>
        <v>0</v>
      </c>
      <c r="V512" s="36">
        <f t="shared" si="262"/>
        <v>0</v>
      </c>
      <c r="W512" s="36">
        <f t="shared" si="262"/>
        <v>0</v>
      </c>
      <c r="X512" s="36">
        <f t="shared" si="262"/>
        <v>0</v>
      </c>
      <c r="Y512" s="36">
        <f t="shared" si="262"/>
        <v>0</v>
      </c>
      <c r="Z512" s="36">
        <f t="shared" si="262"/>
        <v>0</v>
      </c>
      <c r="AA512" s="36">
        <f t="shared" si="262"/>
        <v>0</v>
      </c>
      <c r="AB512" s="36">
        <f t="shared" si="262"/>
        <v>0</v>
      </c>
      <c r="AC512" s="36">
        <f t="shared" si="262"/>
        <v>0</v>
      </c>
      <c r="AD512" s="36">
        <f t="shared" si="262"/>
        <v>0</v>
      </c>
      <c r="AE512" s="36">
        <f t="shared" si="262"/>
        <v>0</v>
      </c>
      <c r="AF512" s="36">
        <f t="shared" si="262"/>
        <v>0</v>
      </c>
      <c r="AG512" s="36">
        <f t="shared" si="262"/>
        <v>0</v>
      </c>
      <c r="AH512" s="36">
        <f t="shared" si="262"/>
        <v>0</v>
      </c>
      <c r="AI512" s="36">
        <f t="shared" si="262"/>
        <v>0</v>
      </c>
      <c r="AJ512" s="36">
        <f t="shared" si="262"/>
        <v>0</v>
      </c>
      <c r="AK512" s="36">
        <f t="shared" si="262"/>
        <v>0</v>
      </c>
      <c r="AM512" s="79">
        <f>SUM(AM507:AM511)</f>
        <v>0</v>
      </c>
      <c r="AN512" s="79">
        <f>SUM(AN507:AN511)</f>
        <v>0</v>
      </c>
      <c r="AO512" s="79">
        <f>SUM(AO507:AO511)</f>
        <v>0</v>
      </c>
      <c r="AP512" s="79">
        <f>SUM(AP507:AP511)</f>
        <v>0</v>
      </c>
      <c r="AQ512" s="79">
        <f>SUM(AQ507:AQ511)</f>
        <v>0</v>
      </c>
      <c r="AR512" s="140">
        <f>SUM(AM512,AQ512)</f>
        <v>0</v>
      </c>
    </row>
    <row r="513" spans="1:44" s="14" customFormat="1" ht="12.75" customHeight="1" hidden="1">
      <c r="A513" s="56"/>
      <c r="B513" s="209"/>
      <c r="C513" s="193"/>
      <c r="D513" s="202"/>
      <c r="E513" s="25"/>
      <c r="F513" s="27"/>
      <c r="G513" s="27"/>
      <c r="H513" s="18"/>
      <c r="I513" s="26"/>
      <c r="J513" s="18"/>
      <c r="K513" s="27"/>
      <c r="L513" s="18"/>
      <c r="M513" s="27"/>
      <c r="N513" s="18"/>
      <c r="O513" s="27"/>
      <c r="P513" s="18"/>
      <c r="Q513" s="27"/>
      <c r="R513" s="18"/>
      <c r="S513" s="27"/>
      <c r="T513" s="18"/>
      <c r="U513" s="27"/>
      <c r="V513" s="18"/>
      <c r="W513" s="27"/>
      <c r="X513" s="18"/>
      <c r="Y513" s="27"/>
      <c r="Z513" s="18"/>
      <c r="AA513" s="27"/>
      <c r="AB513" s="18"/>
      <c r="AC513" s="18"/>
      <c r="AD513" s="18"/>
      <c r="AE513" s="18"/>
      <c r="AF513" s="18"/>
      <c r="AG513" s="18"/>
      <c r="AH513" s="18"/>
      <c r="AI513" s="27"/>
      <c r="AJ513" s="27"/>
      <c r="AK513" s="27"/>
      <c r="AM513" s="137">
        <f aca="true" t="shared" si="263" ref="AM513:AN517">SUM(M513,O513,Q513,S513,U513,W513,Y513,AA513,AC513,AE513,AG513)</f>
        <v>0</v>
      </c>
      <c r="AN513" s="137">
        <f t="shared" si="263"/>
        <v>0</v>
      </c>
      <c r="AO513" s="137">
        <f aca="true" t="shared" si="264" ref="AO513:AP517">SUM(I513)</f>
        <v>0</v>
      </c>
      <c r="AP513" s="137">
        <f t="shared" si="264"/>
        <v>0</v>
      </c>
      <c r="AQ513" s="137"/>
      <c r="AR513" s="47"/>
    </row>
    <row r="514" spans="1:44" s="14" customFormat="1" ht="12.75" customHeight="1" hidden="1">
      <c r="A514" s="56"/>
      <c r="B514" s="199"/>
      <c r="C514" s="204"/>
      <c r="D514" s="206"/>
      <c r="E514" s="25"/>
      <c r="F514" s="27"/>
      <c r="G514" s="27"/>
      <c r="H514" s="18"/>
      <c r="I514" s="26"/>
      <c r="J514" s="18"/>
      <c r="K514" s="27"/>
      <c r="L514" s="18"/>
      <c r="M514" s="27"/>
      <c r="N514" s="18"/>
      <c r="O514" s="27"/>
      <c r="P514" s="18"/>
      <c r="Q514" s="27"/>
      <c r="R514" s="18"/>
      <c r="S514" s="27"/>
      <c r="T514" s="18"/>
      <c r="U514" s="27"/>
      <c r="V514" s="18"/>
      <c r="W514" s="27"/>
      <c r="X514" s="18"/>
      <c r="Y514" s="27"/>
      <c r="Z514" s="18"/>
      <c r="AA514" s="27"/>
      <c r="AB514" s="18"/>
      <c r="AC514" s="18"/>
      <c r="AD514" s="18"/>
      <c r="AE514" s="18"/>
      <c r="AF514" s="18"/>
      <c r="AG514" s="18"/>
      <c r="AH514" s="18"/>
      <c r="AI514" s="27"/>
      <c r="AJ514" s="27"/>
      <c r="AK514" s="27"/>
      <c r="AM514" s="137">
        <f t="shared" si="263"/>
        <v>0</v>
      </c>
      <c r="AN514" s="137">
        <f t="shared" si="263"/>
        <v>0</v>
      </c>
      <c r="AO514" s="137">
        <f t="shared" si="264"/>
        <v>0</v>
      </c>
      <c r="AP514" s="137">
        <f t="shared" si="264"/>
        <v>0</v>
      </c>
      <c r="AQ514" s="137"/>
      <c r="AR514" s="47"/>
    </row>
    <row r="515" spans="1:44" s="14" customFormat="1" ht="12.75" customHeight="1" hidden="1">
      <c r="A515" s="56"/>
      <c r="B515" s="199"/>
      <c r="C515" s="204"/>
      <c r="D515" s="206"/>
      <c r="E515" s="25"/>
      <c r="F515" s="27"/>
      <c r="G515" s="27"/>
      <c r="H515" s="18"/>
      <c r="I515" s="26"/>
      <c r="J515" s="18"/>
      <c r="K515" s="27"/>
      <c r="L515" s="18"/>
      <c r="M515" s="27"/>
      <c r="N515" s="18"/>
      <c r="O515" s="27"/>
      <c r="P515" s="18"/>
      <c r="Q515" s="27"/>
      <c r="R515" s="18"/>
      <c r="S515" s="27"/>
      <c r="T515" s="18"/>
      <c r="U515" s="27"/>
      <c r="V515" s="18"/>
      <c r="W515" s="27"/>
      <c r="X515" s="18"/>
      <c r="Y515" s="27"/>
      <c r="Z515" s="18"/>
      <c r="AA515" s="27"/>
      <c r="AB515" s="18"/>
      <c r="AC515" s="18"/>
      <c r="AD515" s="18"/>
      <c r="AE515" s="18"/>
      <c r="AF515" s="18"/>
      <c r="AG515" s="18"/>
      <c r="AH515" s="18"/>
      <c r="AI515" s="27"/>
      <c r="AJ515" s="27"/>
      <c r="AK515" s="27"/>
      <c r="AM515" s="137">
        <f t="shared" si="263"/>
        <v>0</v>
      </c>
      <c r="AN515" s="137">
        <f t="shared" si="263"/>
        <v>0</v>
      </c>
      <c r="AO515" s="137">
        <f t="shared" si="264"/>
        <v>0</v>
      </c>
      <c r="AP515" s="137">
        <f t="shared" si="264"/>
        <v>0</v>
      </c>
      <c r="AQ515" s="137"/>
      <c r="AR515" s="47"/>
    </row>
    <row r="516" spans="1:44" s="14" customFormat="1" ht="12.75" customHeight="1" hidden="1">
      <c r="A516" s="56"/>
      <c r="B516" s="199"/>
      <c r="C516" s="204"/>
      <c r="D516" s="206"/>
      <c r="E516" s="25"/>
      <c r="F516" s="27"/>
      <c r="G516" s="27"/>
      <c r="H516" s="18"/>
      <c r="I516" s="26"/>
      <c r="J516" s="18"/>
      <c r="K516" s="27"/>
      <c r="L516" s="18"/>
      <c r="M516" s="27"/>
      <c r="N516" s="18"/>
      <c r="O516" s="27"/>
      <c r="P516" s="18"/>
      <c r="Q516" s="27"/>
      <c r="R516" s="18"/>
      <c r="S516" s="27"/>
      <c r="T516" s="18"/>
      <c r="U516" s="27"/>
      <c r="V516" s="18"/>
      <c r="W516" s="27"/>
      <c r="X516" s="18"/>
      <c r="Y516" s="27"/>
      <c r="Z516" s="18"/>
      <c r="AA516" s="27"/>
      <c r="AB516" s="18"/>
      <c r="AC516" s="18"/>
      <c r="AD516" s="18"/>
      <c r="AE516" s="18"/>
      <c r="AF516" s="18"/>
      <c r="AG516" s="18"/>
      <c r="AH516" s="18"/>
      <c r="AI516" s="27"/>
      <c r="AJ516" s="27"/>
      <c r="AK516" s="27"/>
      <c r="AM516" s="137">
        <f t="shared" si="263"/>
        <v>0</v>
      </c>
      <c r="AN516" s="137">
        <f t="shared" si="263"/>
        <v>0</v>
      </c>
      <c r="AO516" s="137">
        <f t="shared" si="264"/>
        <v>0</v>
      </c>
      <c r="AP516" s="137">
        <f t="shared" si="264"/>
        <v>0</v>
      </c>
      <c r="AQ516" s="137"/>
      <c r="AR516" s="47"/>
    </row>
    <row r="517" spans="1:44" s="14" customFormat="1" ht="12.75" customHeight="1" hidden="1">
      <c r="A517" s="56"/>
      <c r="B517" s="200"/>
      <c r="C517" s="205"/>
      <c r="D517" s="207"/>
      <c r="E517" s="25"/>
      <c r="F517" s="27"/>
      <c r="G517" s="27"/>
      <c r="H517" s="18"/>
      <c r="I517" s="26"/>
      <c r="J517" s="18"/>
      <c r="K517" s="27"/>
      <c r="L517" s="18"/>
      <c r="M517" s="27"/>
      <c r="N517" s="18"/>
      <c r="O517" s="27"/>
      <c r="P517" s="18"/>
      <c r="Q517" s="27"/>
      <c r="R517" s="18"/>
      <c r="S517" s="27"/>
      <c r="T517" s="18"/>
      <c r="U517" s="27"/>
      <c r="V517" s="18"/>
      <c r="W517" s="27"/>
      <c r="X517" s="18"/>
      <c r="Y517" s="27"/>
      <c r="Z517" s="18"/>
      <c r="AA517" s="27"/>
      <c r="AB517" s="18"/>
      <c r="AC517" s="18"/>
      <c r="AD517" s="18"/>
      <c r="AE517" s="18"/>
      <c r="AF517" s="18"/>
      <c r="AG517" s="18"/>
      <c r="AH517" s="18"/>
      <c r="AI517" s="27"/>
      <c r="AJ517" s="27"/>
      <c r="AK517" s="27"/>
      <c r="AM517" s="137">
        <f t="shared" si="263"/>
        <v>0</v>
      </c>
      <c r="AN517" s="137">
        <f t="shared" si="263"/>
        <v>0</v>
      </c>
      <c r="AO517" s="137">
        <f t="shared" si="264"/>
        <v>0</v>
      </c>
      <c r="AP517" s="137">
        <f t="shared" si="264"/>
        <v>0</v>
      </c>
      <c r="AQ517" s="137"/>
      <c r="AR517" s="47"/>
    </row>
    <row r="518" spans="1:44" s="47" customFormat="1" ht="12.75" customHeight="1" hidden="1">
      <c r="A518" s="75"/>
      <c r="B518" s="48"/>
      <c r="C518" s="34"/>
      <c r="D518" s="120"/>
      <c r="E518" s="49"/>
      <c r="F518" s="36">
        <f>SUM(F513:F517)</f>
        <v>0</v>
      </c>
      <c r="G518" s="36">
        <f aca="true" t="shared" si="265" ref="G518:AK518">SUM(G513:G517)</f>
        <v>0</v>
      </c>
      <c r="H518" s="36">
        <f t="shared" si="265"/>
        <v>0</v>
      </c>
      <c r="I518" s="36">
        <f t="shared" si="265"/>
        <v>0</v>
      </c>
      <c r="J518" s="36">
        <f t="shared" si="265"/>
        <v>0</v>
      </c>
      <c r="K518" s="36">
        <f t="shared" si="265"/>
        <v>0</v>
      </c>
      <c r="L518" s="36">
        <f t="shared" si="265"/>
        <v>0</v>
      </c>
      <c r="M518" s="36">
        <f t="shared" si="265"/>
        <v>0</v>
      </c>
      <c r="N518" s="36">
        <f t="shared" si="265"/>
        <v>0</v>
      </c>
      <c r="O518" s="36">
        <f t="shared" si="265"/>
        <v>0</v>
      </c>
      <c r="P518" s="36">
        <f t="shared" si="265"/>
        <v>0</v>
      </c>
      <c r="Q518" s="36">
        <f t="shared" si="265"/>
        <v>0</v>
      </c>
      <c r="R518" s="36">
        <f t="shared" si="265"/>
        <v>0</v>
      </c>
      <c r="S518" s="36">
        <f t="shared" si="265"/>
        <v>0</v>
      </c>
      <c r="T518" s="36">
        <f t="shared" si="265"/>
        <v>0</v>
      </c>
      <c r="U518" s="36">
        <f t="shared" si="265"/>
        <v>0</v>
      </c>
      <c r="V518" s="36">
        <f t="shared" si="265"/>
        <v>0</v>
      </c>
      <c r="W518" s="36">
        <f t="shared" si="265"/>
        <v>0</v>
      </c>
      <c r="X518" s="36">
        <f t="shared" si="265"/>
        <v>0</v>
      </c>
      <c r="Y518" s="36">
        <f t="shared" si="265"/>
        <v>0</v>
      </c>
      <c r="Z518" s="36">
        <f t="shared" si="265"/>
        <v>0</v>
      </c>
      <c r="AA518" s="36">
        <f t="shared" si="265"/>
        <v>0</v>
      </c>
      <c r="AB518" s="36">
        <f t="shared" si="265"/>
        <v>0</v>
      </c>
      <c r="AC518" s="36">
        <f t="shared" si="265"/>
        <v>0</v>
      </c>
      <c r="AD518" s="36">
        <f t="shared" si="265"/>
        <v>0</v>
      </c>
      <c r="AE518" s="36">
        <f t="shared" si="265"/>
        <v>0</v>
      </c>
      <c r="AF518" s="36">
        <f t="shared" si="265"/>
        <v>0</v>
      </c>
      <c r="AG518" s="36">
        <f t="shared" si="265"/>
        <v>0</v>
      </c>
      <c r="AH518" s="36">
        <f t="shared" si="265"/>
        <v>0</v>
      </c>
      <c r="AI518" s="36">
        <f t="shared" si="265"/>
        <v>0</v>
      </c>
      <c r="AJ518" s="36">
        <f t="shared" si="265"/>
        <v>0</v>
      </c>
      <c r="AK518" s="36">
        <f t="shared" si="265"/>
        <v>0</v>
      </c>
      <c r="AM518" s="79">
        <f>SUM(AM513:AM517)</f>
        <v>0</v>
      </c>
      <c r="AN518" s="79">
        <f>SUM(AN513:AN517)</f>
        <v>0</v>
      </c>
      <c r="AO518" s="79">
        <f>SUM(AO513:AO517)</f>
        <v>0</v>
      </c>
      <c r="AP518" s="79">
        <f>SUM(AP513:AP517)</f>
        <v>0</v>
      </c>
      <c r="AQ518" s="79">
        <f>SUM(AQ513:AQ517)</f>
        <v>0</v>
      </c>
      <c r="AR518" s="140">
        <f>SUM(AM518,AQ518)</f>
        <v>0</v>
      </c>
    </row>
    <row r="519" spans="1:44" s="14" customFormat="1" ht="12.75" customHeight="1" hidden="1">
      <c r="A519" s="56"/>
      <c r="B519" s="209"/>
      <c r="C519" s="193"/>
      <c r="D519" s="202"/>
      <c r="E519" s="25"/>
      <c r="F519" s="27"/>
      <c r="G519" s="27"/>
      <c r="H519" s="18"/>
      <c r="I519" s="26"/>
      <c r="J519" s="18"/>
      <c r="K519" s="27"/>
      <c r="L519" s="18"/>
      <c r="M519" s="27"/>
      <c r="N519" s="18"/>
      <c r="O519" s="27"/>
      <c r="P519" s="18"/>
      <c r="Q519" s="27"/>
      <c r="R519" s="18"/>
      <c r="S519" s="27"/>
      <c r="T519" s="18"/>
      <c r="U519" s="27"/>
      <c r="V519" s="18"/>
      <c r="W519" s="27"/>
      <c r="X519" s="18"/>
      <c r="Y519" s="27"/>
      <c r="Z519" s="18"/>
      <c r="AA519" s="27"/>
      <c r="AB519" s="18"/>
      <c r="AC519" s="18"/>
      <c r="AD519" s="18"/>
      <c r="AE519" s="18"/>
      <c r="AF519" s="18"/>
      <c r="AG519" s="18"/>
      <c r="AH519" s="18"/>
      <c r="AI519" s="27"/>
      <c r="AJ519" s="27"/>
      <c r="AK519" s="27"/>
      <c r="AM519" s="137">
        <f aca="true" t="shared" si="266" ref="AM519:AN524">SUM(M519,O519,Q519,S519,U519,W519,Y519,AA519,AC519,AE519,AG519)</f>
        <v>0</v>
      </c>
      <c r="AN519" s="137">
        <f t="shared" si="266"/>
        <v>0</v>
      </c>
      <c r="AO519" s="137">
        <f aca="true" t="shared" si="267" ref="AO519:AP524">SUM(I519)</f>
        <v>0</v>
      </c>
      <c r="AP519" s="137">
        <f t="shared" si="267"/>
        <v>0</v>
      </c>
      <c r="AQ519" s="137"/>
      <c r="AR519" s="47"/>
    </row>
    <row r="520" spans="1:44" s="14" customFormat="1" ht="12.75" customHeight="1" hidden="1">
      <c r="A520" s="56"/>
      <c r="B520" s="199"/>
      <c r="C520" s="204"/>
      <c r="D520" s="206"/>
      <c r="E520" s="25"/>
      <c r="F520" s="27"/>
      <c r="G520" s="27"/>
      <c r="H520" s="18"/>
      <c r="I520" s="26"/>
      <c r="J520" s="18"/>
      <c r="K520" s="27"/>
      <c r="L520" s="18"/>
      <c r="M520" s="27"/>
      <c r="N520" s="18"/>
      <c r="O520" s="27"/>
      <c r="P520" s="18"/>
      <c r="Q520" s="27"/>
      <c r="R520" s="18"/>
      <c r="S520" s="27"/>
      <c r="T520" s="18"/>
      <c r="U520" s="27"/>
      <c r="V520" s="18"/>
      <c r="W520" s="27"/>
      <c r="X520" s="18"/>
      <c r="Y520" s="27"/>
      <c r="Z520" s="18"/>
      <c r="AA520" s="27"/>
      <c r="AB520" s="18"/>
      <c r="AC520" s="18"/>
      <c r="AD520" s="18"/>
      <c r="AE520" s="18"/>
      <c r="AF520" s="18"/>
      <c r="AG520" s="18"/>
      <c r="AH520" s="18"/>
      <c r="AI520" s="27"/>
      <c r="AJ520" s="27"/>
      <c r="AK520" s="27"/>
      <c r="AM520" s="137">
        <f t="shared" si="266"/>
        <v>0</v>
      </c>
      <c r="AN520" s="137">
        <f t="shared" si="266"/>
        <v>0</v>
      </c>
      <c r="AO520" s="137">
        <f t="shared" si="267"/>
        <v>0</v>
      </c>
      <c r="AP520" s="137">
        <f t="shared" si="267"/>
        <v>0</v>
      </c>
      <c r="AQ520" s="137"/>
      <c r="AR520" s="47"/>
    </row>
    <row r="521" spans="1:44" s="14" customFormat="1" ht="12.75" customHeight="1" hidden="1">
      <c r="A521" s="56"/>
      <c r="B521" s="199"/>
      <c r="C521" s="204"/>
      <c r="D521" s="206"/>
      <c r="E521" s="25"/>
      <c r="F521" s="27"/>
      <c r="G521" s="27"/>
      <c r="H521" s="18"/>
      <c r="I521" s="26"/>
      <c r="J521" s="18"/>
      <c r="K521" s="27"/>
      <c r="L521" s="18"/>
      <c r="M521" s="27"/>
      <c r="N521" s="18"/>
      <c r="O521" s="27"/>
      <c r="P521" s="18"/>
      <c r="Q521" s="27"/>
      <c r="R521" s="18"/>
      <c r="S521" s="27"/>
      <c r="T521" s="18"/>
      <c r="U521" s="27"/>
      <c r="V521" s="18"/>
      <c r="W521" s="27"/>
      <c r="X521" s="18"/>
      <c r="Y521" s="27"/>
      <c r="Z521" s="18"/>
      <c r="AA521" s="27"/>
      <c r="AB521" s="18"/>
      <c r="AC521" s="18"/>
      <c r="AD521" s="18"/>
      <c r="AE521" s="18"/>
      <c r="AF521" s="18"/>
      <c r="AG521" s="18"/>
      <c r="AH521" s="18"/>
      <c r="AI521" s="27"/>
      <c r="AJ521" s="27"/>
      <c r="AK521" s="27"/>
      <c r="AM521" s="137">
        <f t="shared" si="266"/>
        <v>0</v>
      </c>
      <c r="AN521" s="137">
        <f t="shared" si="266"/>
        <v>0</v>
      </c>
      <c r="AO521" s="137">
        <f t="shared" si="267"/>
        <v>0</v>
      </c>
      <c r="AP521" s="137">
        <f t="shared" si="267"/>
        <v>0</v>
      </c>
      <c r="AQ521" s="137"/>
      <c r="AR521" s="47"/>
    </row>
    <row r="522" spans="1:44" s="14" customFormat="1" ht="12.75" customHeight="1" hidden="1">
      <c r="A522" s="56"/>
      <c r="B522" s="199"/>
      <c r="C522" s="204"/>
      <c r="D522" s="206"/>
      <c r="E522" s="22"/>
      <c r="F522" s="27"/>
      <c r="G522" s="27"/>
      <c r="H522" s="18"/>
      <c r="I522" s="26"/>
      <c r="J522" s="18"/>
      <c r="K522" s="27"/>
      <c r="L522" s="18"/>
      <c r="M522" s="27"/>
      <c r="N522" s="18"/>
      <c r="O522" s="27"/>
      <c r="P522" s="18"/>
      <c r="Q522" s="27"/>
      <c r="R522" s="18"/>
      <c r="S522" s="27"/>
      <c r="T522" s="18"/>
      <c r="U522" s="27"/>
      <c r="V522" s="18"/>
      <c r="W522" s="27"/>
      <c r="X522" s="18"/>
      <c r="Y522" s="27"/>
      <c r="Z522" s="18"/>
      <c r="AA522" s="27"/>
      <c r="AB522" s="18"/>
      <c r="AC522" s="18"/>
      <c r="AD522" s="18"/>
      <c r="AE522" s="18"/>
      <c r="AF522" s="18"/>
      <c r="AG522" s="18"/>
      <c r="AH522" s="18"/>
      <c r="AI522" s="27"/>
      <c r="AJ522" s="27"/>
      <c r="AK522" s="27"/>
      <c r="AM522" s="137">
        <f t="shared" si="266"/>
        <v>0</v>
      </c>
      <c r="AN522" s="137">
        <f t="shared" si="266"/>
        <v>0</v>
      </c>
      <c r="AO522" s="137">
        <f t="shared" si="267"/>
        <v>0</v>
      </c>
      <c r="AP522" s="137">
        <f t="shared" si="267"/>
        <v>0</v>
      </c>
      <c r="AQ522" s="137"/>
      <c r="AR522" s="47"/>
    </row>
    <row r="523" spans="1:44" s="14" customFormat="1" ht="12.75" customHeight="1" hidden="1">
      <c r="A523" s="56"/>
      <c r="B523" s="199"/>
      <c r="C523" s="204"/>
      <c r="D523" s="206"/>
      <c r="E523" s="25"/>
      <c r="F523" s="27"/>
      <c r="G523" s="27"/>
      <c r="H523" s="18"/>
      <c r="I523" s="26"/>
      <c r="J523" s="18"/>
      <c r="K523" s="27"/>
      <c r="L523" s="18"/>
      <c r="M523" s="27"/>
      <c r="N523" s="18"/>
      <c r="O523" s="27"/>
      <c r="P523" s="18"/>
      <c r="Q523" s="27"/>
      <c r="R523" s="18"/>
      <c r="S523" s="27"/>
      <c r="T523" s="18"/>
      <c r="U523" s="27"/>
      <c r="V523" s="18"/>
      <c r="W523" s="27"/>
      <c r="X523" s="18"/>
      <c r="Y523" s="27"/>
      <c r="Z523" s="18"/>
      <c r="AA523" s="27"/>
      <c r="AB523" s="18"/>
      <c r="AC523" s="18"/>
      <c r="AD523" s="18"/>
      <c r="AE523" s="18"/>
      <c r="AF523" s="18"/>
      <c r="AG523" s="18"/>
      <c r="AH523" s="18"/>
      <c r="AI523" s="27"/>
      <c r="AJ523" s="27"/>
      <c r="AK523" s="27"/>
      <c r="AM523" s="137">
        <f t="shared" si="266"/>
        <v>0</v>
      </c>
      <c r="AN523" s="137">
        <f t="shared" si="266"/>
        <v>0</v>
      </c>
      <c r="AO523" s="137">
        <f t="shared" si="267"/>
        <v>0</v>
      </c>
      <c r="AP523" s="137">
        <f t="shared" si="267"/>
        <v>0</v>
      </c>
      <c r="AQ523" s="137"/>
      <c r="AR523" s="47"/>
    </row>
    <row r="524" spans="1:44" s="14" customFormat="1" ht="12.75" customHeight="1" hidden="1">
      <c r="A524" s="56"/>
      <c r="B524" s="200"/>
      <c r="C524" s="205"/>
      <c r="D524" s="207"/>
      <c r="E524" s="25"/>
      <c r="F524" s="27"/>
      <c r="G524" s="27"/>
      <c r="H524" s="18"/>
      <c r="I524" s="26"/>
      <c r="J524" s="18"/>
      <c r="K524" s="27"/>
      <c r="L524" s="18"/>
      <c r="M524" s="27"/>
      <c r="N524" s="18"/>
      <c r="O524" s="27"/>
      <c r="P524" s="18"/>
      <c r="Q524" s="27"/>
      <c r="R524" s="18"/>
      <c r="S524" s="27"/>
      <c r="T524" s="18"/>
      <c r="U524" s="27"/>
      <c r="V524" s="18"/>
      <c r="W524" s="27"/>
      <c r="X524" s="18"/>
      <c r="Y524" s="27"/>
      <c r="Z524" s="18"/>
      <c r="AA524" s="27"/>
      <c r="AB524" s="18"/>
      <c r="AC524" s="18"/>
      <c r="AD524" s="18"/>
      <c r="AE524" s="18"/>
      <c r="AF524" s="18"/>
      <c r="AG524" s="18"/>
      <c r="AH524" s="18"/>
      <c r="AI524" s="27"/>
      <c r="AJ524" s="27"/>
      <c r="AK524" s="27"/>
      <c r="AM524" s="137">
        <f t="shared" si="266"/>
        <v>0</v>
      </c>
      <c r="AN524" s="137">
        <f t="shared" si="266"/>
        <v>0</v>
      </c>
      <c r="AO524" s="137">
        <f t="shared" si="267"/>
        <v>0</v>
      </c>
      <c r="AP524" s="137">
        <f t="shared" si="267"/>
        <v>0</v>
      </c>
      <c r="AQ524" s="137"/>
      <c r="AR524" s="47"/>
    </row>
    <row r="525" spans="1:44" s="14" customFormat="1" ht="12.75" customHeight="1" hidden="1">
      <c r="A525" s="20"/>
      <c r="B525" s="19"/>
      <c r="C525" s="19"/>
      <c r="D525" s="19"/>
      <c r="E525" s="20"/>
      <c r="F525" s="21">
        <f>SUM(F519:F524)</f>
        <v>0</v>
      </c>
      <c r="G525" s="21">
        <f aca="true" t="shared" si="268" ref="G525:AK525">SUM(G519:G524)</f>
        <v>0</v>
      </c>
      <c r="H525" s="21">
        <f t="shared" si="268"/>
        <v>0</v>
      </c>
      <c r="I525" s="21">
        <f t="shared" si="268"/>
        <v>0</v>
      </c>
      <c r="J525" s="21">
        <f t="shared" si="268"/>
        <v>0</v>
      </c>
      <c r="K525" s="21">
        <f t="shared" si="268"/>
        <v>0</v>
      </c>
      <c r="L525" s="21">
        <f t="shared" si="268"/>
        <v>0</v>
      </c>
      <c r="M525" s="21">
        <f t="shared" si="268"/>
        <v>0</v>
      </c>
      <c r="N525" s="21">
        <f t="shared" si="268"/>
        <v>0</v>
      </c>
      <c r="O525" s="21">
        <f t="shared" si="268"/>
        <v>0</v>
      </c>
      <c r="P525" s="21">
        <f t="shared" si="268"/>
        <v>0</v>
      </c>
      <c r="Q525" s="21">
        <f t="shared" si="268"/>
        <v>0</v>
      </c>
      <c r="R525" s="21">
        <f t="shared" si="268"/>
        <v>0</v>
      </c>
      <c r="S525" s="21">
        <f t="shared" si="268"/>
        <v>0</v>
      </c>
      <c r="T525" s="21">
        <f t="shared" si="268"/>
        <v>0</v>
      </c>
      <c r="U525" s="21">
        <f t="shared" si="268"/>
        <v>0</v>
      </c>
      <c r="V525" s="21">
        <f t="shared" si="268"/>
        <v>0</v>
      </c>
      <c r="W525" s="21">
        <f t="shared" si="268"/>
        <v>0</v>
      </c>
      <c r="X525" s="21">
        <f t="shared" si="268"/>
        <v>0</v>
      </c>
      <c r="Y525" s="21">
        <f t="shared" si="268"/>
        <v>0</v>
      </c>
      <c r="Z525" s="21">
        <f t="shared" si="268"/>
        <v>0</v>
      </c>
      <c r="AA525" s="21">
        <f t="shared" si="268"/>
        <v>0</v>
      </c>
      <c r="AB525" s="21">
        <f t="shared" si="268"/>
        <v>0</v>
      </c>
      <c r="AC525" s="21">
        <f t="shared" si="268"/>
        <v>0</v>
      </c>
      <c r="AD525" s="21">
        <f t="shared" si="268"/>
        <v>0</v>
      </c>
      <c r="AE525" s="21">
        <f t="shared" si="268"/>
        <v>0</v>
      </c>
      <c r="AF525" s="21">
        <f t="shared" si="268"/>
        <v>0</v>
      </c>
      <c r="AG525" s="21">
        <f t="shared" si="268"/>
        <v>0</v>
      </c>
      <c r="AH525" s="21">
        <f t="shared" si="268"/>
        <v>0</v>
      </c>
      <c r="AI525" s="21">
        <f t="shared" si="268"/>
        <v>0</v>
      </c>
      <c r="AJ525" s="21">
        <f t="shared" si="268"/>
        <v>0</v>
      </c>
      <c r="AK525" s="21">
        <f t="shared" si="268"/>
        <v>0</v>
      </c>
      <c r="AM525" s="139">
        <f>SUM(AM503:AM524)</f>
        <v>0</v>
      </c>
      <c r="AN525" s="139">
        <f>SUM(AN503:AN524)</f>
        <v>0</v>
      </c>
      <c r="AO525" s="139">
        <f>SUM(AO503:AO524)</f>
        <v>0</v>
      </c>
      <c r="AP525" s="139">
        <f>SUM(AP503:AP524)</f>
        <v>0</v>
      </c>
      <c r="AQ525" s="139">
        <f>SUM(AQ503:AQ524)</f>
        <v>0</v>
      </c>
      <c r="AR525" s="140">
        <f>SUM(AM525,AQ525)</f>
        <v>0</v>
      </c>
    </row>
    <row r="526" spans="1:44" s="14" customFormat="1" ht="15" customHeight="1">
      <c r="A526" s="64"/>
      <c r="B526" s="208" t="s">
        <v>93</v>
      </c>
      <c r="C526" s="197"/>
      <c r="D526" s="197"/>
      <c r="E526" s="198"/>
      <c r="F526" s="12">
        <f aca="true" t="shared" si="269" ref="F526:AK526">SUM(F525,F518,F512,F506,F502,F498,F490,F485,F479,F474,F465,F457,F448)</f>
        <v>790</v>
      </c>
      <c r="G526" s="12">
        <f t="shared" si="269"/>
        <v>455</v>
      </c>
      <c r="H526" s="12">
        <f t="shared" si="269"/>
        <v>55</v>
      </c>
      <c r="I526" s="12">
        <f t="shared" si="269"/>
        <v>1</v>
      </c>
      <c r="J526" s="12">
        <f t="shared" si="269"/>
        <v>0</v>
      </c>
      <c r="K526" s="12">
        <f t="shared" si="269"/>
        <v>455</v>
      </c>
      <c r="L526" s="12">
        <f t="shared" si="269"/>
        <v>55</v>
      </c>
      <c r="M526" s="12">
        <f t="shared" si="269"/>
        <v>0</v>
      </c>
      <c r="N526" s="12">
        <f t="shared" si="269"/>
        <v>0</v>
      </c>
      <c r="O526" s="12">
        <f t="shared" si="269"/>
        <v>58</v>
      </c>
      <c r="P526" s="12">
        <f t="shared" si="269"/>
        <v>1</v>
      </c>
      <c r="Q526" s="12">
        <f t="shared" si="269"/>
        <v>12</v>
      </c>
      <c r="R526" s="12">
        <f t="shared" si="269"/>
        <v>0</v>
      </c>
      <c r="S526" s="12">
        <f t="shared" si="269"/>
        <v>145</v>
      </c>
      <c r="T526" s="12">
        <f t="shared" si="269"/>
        <v>35</v>
      </c>
      <c r="U526" s="12">
        <f t="shared" si="269"/>
        <v>154</v>
      </c>
      <c r="V526" s="12">
        <f t="shared" si="269"/>
        <v>14</v>
      </c>
      <c r="W526" s="12">
        <f t="shared" si="269"/>
        <v>0</v>
      </c>
      <c r="X526" s="12">
        <f t="shared" si="269"/>
        <v>0</v>
      </c>
      <c r="Y526" s="12">
        <f t="shared" si="269"/>
        <v>6</v>
      </c>
      <c r="Z526" s="12">
        <f t="shared" si="269"/>
        <v>0</v>
      </c>
      <c r="AA526" s="12">
        <f t="shared" si="269"/>
        <v>29</v>
      </c>
      <c r="AB526" s="12">
        <f t="shared" si="269"/>
        <v>5</v>
      </c>
      <c r="AC526" s="12">
        <f t="shared" si="269"/>
        <v>23</v>
      </c>
      <c r="AD526" s="12">
        <f t="shared" si="269"/>
        <v>0</v>
      </c>
      <c r="AE526" s="12">
        <f t="shared" si="269"/>
        <v>0</v>
      </c>
      <c r="AF526" s="12">
        <f t="shared" si="269"/>
        <v>0</v>
      </c>
      <c r="AG526" s="12">
        <f t="shared" si="269"/>
        <v>28</v>
      </c>
      <c r="AH526" s="12">
        <f t="shared" si="269"/>
        <v>0</v>
      </c>
      <c r="AI526" s="12">
        <f t="shared" si="269"/>
        <v>256</v>
      </c>
      <c r="AJ526" s="12">
        <f t="shared" si="269"/>
        <v>149</v>
      </c>
      <c r="AK526" s="12">
        <f t="shared" si="269"/>
        <v>19</v>
      </c>
      <c r="AM526" s="12">
        <f>SUM(AM448,AM457,AM465,AM474,AM479,AM485,AM490,AM498,AM502,AM506,AM512)</f>
        <v>455</v>
      </c>
      <c r="AN526" s="12">
        <f>SUM(AN448,AN457,AN465,AN474,AN479,AN485,AN490,AN498,AN502,AN506,AN512)</f>
        <v>55</v>
      </c>
      <c r="AO526" s="12">
        <f>SUM(AO448,AO457,AO465,AO474,AO479,AO485,AO490,AO498,AO502,AO506,AO512)</f>
        <v>1</v>
      </c>
      <c r="AP526" s="12">
        <f>SUM(AP448,AP457,AP465,AP474,AP479,AP485,AP490,AP498,AP502,AP506,AP512)</f>
        <v>0</v>
      </c>
      <c r="AQ526" s="12">
        <f>SUM(AQ448,AQ457,AQ465,AQ474,AQ479,AQ485,AQ490,AQ498,AQ502,AQ506,AQ512)</f>
        <v>335</v>
      </c>
      <c r="AR526" s="140">
        <f>SUM(AM526,AQ526)</f>
        <v>790</v>
      </c>
    </row>
    <row r="527" spans="1:43" ht="23.25" customHeight="1">
      <c r="A527" s="194" t="s">
        <v>41</v>
      </c>
      <c r="B527" s="195"/>
      <c r="C527" s="195"/>
      <c r="D527" s="195"/>
      <c r="E527" s="195"/>
      <c r="F527" s="195"/>
      <c r="G527" s="195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  <c r="Z527" s="195"/>
      <c r="AA527" s="195"/>
      <c r="AB527" s="195"/>
      <c r="AC527" s="195"/>
      <c r="AD527" s="195"/>
      <c r="AE527" s="195"/>
      <c r="AF527" s="195"/>
      <c r="AG527" s="195"/>
      <c r="AH527" s="195"/>
      <c r="AI527" s="195"/>
      <c r="AJ527" s="195"/>
      <c r="AK527" s="196"/>
      <c r="AL527" s="107" t="s">
        <v>59</v>
      </c>
      <c r="AM527" s="128"/>
      <c r="AN527" s="128"/>
      <c r="AO527" s="128"/>
      <c r="AP527" s="128"/>
      <c r="AQ527" s="128"/>
    </row>
    <row r="528" spans="1:44" s="14" customFormat="1" ht="12.75">
      <c r="A528" s="153">
        <v>43</v>
      </c>
      <c r="B528" s="210" t="s">
        <v>171</v>
      </c>
      <c r="C528" s="211" t="s">
        <v>172</v>
      </c>
      <c r="D528" s="213" t="s">
        <v>10</v>
      </c>
      <c r="E528" s="130" t="s">
        <v>66</v>
      </c>
      <c r="F528" s="155">
        <v>10</v>
      </c>
      <c r="G528" s="156">
        <v>8</v>
      </c>
      <c r="H528" s="157">
        <v>2</v>
      </c>
      <c r="I528" s="157"/>
      <c r="J528" s="157"/>
      <c r="K528" s="156">
        <v>8</v>
      </c>
      <c r="L528" s="157">
        <v>2</v>
      </c>
      <c r="M528" s="156"/>
      <c r="N528" s="157"/>
      <c r="O528" s="156"/>
      <c r="P528" s="157"/>
      <c r="Q528" s="156"/>
      <c r="R528" s="157"/>
      <c r="S528" s="156"/>
      <c r="T528" s="157"/>
      <c r="U528" s="156"/>
      <c r="V528" s="157"/>
      <c r="W528" s="156"/>
      <c r="X528" s="157"/>
      <c r="Y528" s="156"/>
      <c r="Z528" s="157"/>
      <c r="AA528" s="156">
        <v>8</v>
      </c>
      <c r="AB528" s="157">
        <v>2</v>
      </c>
      <c r="AC528" s="157"/>
      <c r="AD528" s="157"/>
      <c r="AE528" s="157"/>
      <c r="AF528" s="157"/>
      <c r="AG528" s="157"/>
      <c r="AH528" s="157"/>
      <c r="AI528" s="156"/>
      <c r="AJ528" s="156">
        <v>2</v>
      </c>
      <c r="AK528" s="156"/>
      <c r="AM528" s="137">
        <f aca="true" t="shared" si="270" ref="AM528:AN534">SUM(M528,O528,Q528,S528,U528,W528,Y528,AA528,AC528,AE528,AG528)</f>
        <v>8</v>
      </c>
      <c r="AN528" s="137">
        <f t="shared" si="270"/>
        <v>2</v>
      </c>
      <c r="AO528" s="137">
        <f aca="true" t="shared" si="271" ref="AO528:AP534">SUM(I528)</f>
        <v>0</v>
      </c>
      <c r="AP528" s="137">
        <f t="shared" si="271"/>
        <v>0</v>
      </c>
      <c r="AQ528" s="137">
        <v>2</v>
      </c>
      <c r="AR528" s="47"/>
    </row>
    <row r="529" spans="1:44" s="14" customFormat="1" ht="12.75">
      <c r="A529" s="181"/>
      <c r="B529" s="210"/>
      <c r="C529" s="211"/>
      <c r="D529" s="214"/>
      <c r="E529" s="130" t="s">
        <v>64</v>
      </c>
      <c r="F529" s="155">
        <v>24</v>
      </c>
      <c r="G529" s="156">
        <v>24</v>
      </c>
      <c r="H529" s="157"/>
      <c r="I529" s="157"/>
      <c r="J529" s="157"/>
      <c r="K529" s="156">
        <v>24</v>
      </c>
      <c r="L529" s="157"/>
      <c r="M529" s="156"/>
      <c r="N529" s="157"/>
      <c r="O529" s="156"/>
      <c r="P529" s="157"/>
      <c r="Q529" s="156"/>
      <c r="R529" s="157"/>
      <c r="S529" s="156"/>
      <c r="T529" s="157"/>
      <c r="U529" s="156">
        <v>24</v>
      </c>
      <c r="V529" s="157"/>
      <c r="W529" s="156"/>
      <c r="X529" s="157"/>
      <c r="Y529" s="156"/>
      <c r="Z529" s="157"/>
      <c r="AA529" s="156"/>
      <c r="AB529" s="157"/>
      <c r="AC529" s="157"/>
      <c r="AD529" s="157"/>
      <c r="AE529" s="157"/>
      <c r="AF529" s="157"/>
      <c r="AG529" s="157"/>
      <c r="AH529" s="157"/>
      <c r="AI529" s="156">
        <v>23</v>
      </c>
      <c r="AJ529" s="156">
        <v>20</v>
      </c>
      <c r="AK529" s="156"/>
      <c r="AM529" s="137">
        <f t="shared" si="270"/>
        <v>24</v>
      </c>
      <c r="AN529" s="137">
        <f t="shared" si="270"/>
        <v>0</v>
      </c>
      <c r="AO529" s="137">
        <f t="shared" si="271"/>
        <v>0</v>
      </c>
      <c r="AP529" s="137">
        <f t="shared" si="271"/>
        <v>0</v>
      </c>
      <c r="AQ529" s="137"/>
      <c r="AR529" s="47"/>
    </row>
    <row r="530" spans="1:44" s="14" customFormat="1" ht="12.75">
      <c r="A530" s="180" t="s">
        <v>63</v>
      </c>
      <c r="B530" s="210"/>
      <c r="C530" s="211"/>
      <c r="D530" s="214"/>
      <c r="E530" s="130" t="s">
        <v>65</v>
      </c>
      <c r="F530" s="155">
        <v>22</v>
      </c>
      <c r="G530" s="156">
        <v>21</v>
      </c>
      <c r="H530" s="157"/>
      <c r="I530" s="157"/>
      <c r="J530" s="157"/>
      <c r="K530" s="156">
        <v>21</v>
      </c>
      <c r="L530" s="157"/>
      <c r="M530" s="156"/>
      <c r="N530" s="157"/>
      <c r="O530" s="156"/>
      <c r="P530" s="157"/>
      <c r="Q530" s="156"/>
      <c r="R530" s="157"/>
      <c r="S530" s="156">
        <v>21</v>
      </c>
      <c r="T530" s="157"/>
      <c r="U530" s="156"/>
      <c r="V530" s="157"/>
      <c r="W530" s="156"/>
      <c r="X530" s="157"/>
      <c r="Y530" s="156"/>
      <c r="Z530" s="157"/>
      <c r="AA530" s="156"/>
      <c r="AB530" s="157"/>
      <c r="AC530" s="157"/>
      <c r="AD530" s="157"/>
      <c r="AE530" s="157"/>
      <c r="AF530" s="157"/>
      <c r="AG530" s="157"/>
      <c r="AH530" s="157"/>
      <c r="AI530" s="156"/>
      <c r="AJ530" s="156">
        <v>5</v>
      </c>
      <c r="AK530" s="156"/>
      <c r="AM530" s="137">
        <f t="shared" si="270"/>
        <v>21</v>
      </c>
      <c r="AN530" s="137">
        <f t="shared" si="270"/>
        <v>0</v>
      </c>
      <c r="AO530" s="137">
        <f t="shared" si="271"/>
        <v>0</v>
      </c>
      <c r="AP530" s="137">
        <f t="shared" si="271"/>
        <v>0</v>
      </c>
      <c r="AQ530" s="137">
        <v>1</v>
      </c>
      <c r="AR530" s="47"/>
    </row>
    <row r="531" spans="1:44" s="14" customFormat="1" ht="12.75">
      <c r="A531" s="180" t="s">
        <v>76</v>
      </c>
      <c r="B531" s="210"/>
      <c r="C531" s="211"/>
      <c r="D531" s="214"/>
      <c r="E531" s="130" t="s">
        <v>67</v>
      </c>
      <c r="F531" s="155">
        <v>19</v>
      </c>
      <c r="G531" s="156">
        <v>19</v>
      </c>
      <c r="H531" s="157">
        <v>1</v>
      </c>
      <c r="I531" s="157"/>
      <c r="J531" s="157"/>
      <c r="K531" s="156">
        <v>19</v>
      </c>
      <c r="L531" s="157">
        <v>1</v>
      </c>
      <c r="M531" s="156"/>
      <c r="N531" s="157"/>
      <c r="O531" s="156">
        <v>19</v>
      </c>
      <c r="P531" s="157">
        <v>1</v>
      </c>
      <c r="Q531" s="156"/>
      <c r="R531" s="157"/>
      <c r="S531" s="156"/>
      <c r="T531" s="157"/>
      <c r="U531" s="156"/>
      <c r="V531" s="157"/>
      <c r="W531" s="156"/>
      <c r="X531" s="157"/>
      <c r="Y531" s="156"/>
      <c r="Z531" s="157"/>
      <c r="AA531" s="156"/>
      <c r="AB531" s="157"/>
      <c r="AC531" s="157"/>
      <c r="AD531" s="157"/>
      <c r="AE531" s="157"/>
      <c r="AF531" s="157"/>
      <c r="AG531" s="157"/>
      <c r="AH531" s="157"/>
      <c r="AI531" s="156">
        <v>18</v>
      </c>
      <c r="AJ531" s="156">
        <v>17</v>
      </c>
      <c r="AK531" s="156"/>
      <c r="AM531" s="137">
        <f>SUM(M531,O531,Q531,S531,U531,W531,Y531,AA531,AC531,AE531,AG531)</f>
        <v>19</v>
      </c>
      <c r="AN531" s="137">
        <f>SUM(N531,P531,R531,T531,V531,X531,Z531,AB531,AD531,AF531,AH531)</f>
        <v>1</v>
      </c>
      <c r="AO531" s="137">
        <f>SUM(I531)</f>
        <v>0</v>
      </c>
      <c r="AP531" s="137">
        <f>SUM(J531)</f>
        <v>0</v>
      </c>
      <c r="AQ531" s="137"/>
      <c r="AR531" s="47"/>
    </row>
    <row r="532" spans="1:44" s="14" customFormat="1" ht="12.75">
      <c r="A532" s="181" t="s">
        <v>77</v>
      </c>
      <c r="B532" s="210"/>
      <c r="C532" s="211"/>
      <c r="D532" s="214"/>
      <c r="E532" s="159" t="s">
        <v>68</v>
      </c>
      <c r="F532" s="155">
        <v>22</v>
      </c>
      <c r="G532" s="156">
        <v>22</v>
      </c>
      <c r="H532" s="157"/>
      <c r="I532" s="157"/>
      <c r="J532" s="157"/>
      <c r="K532" s="156">
        <v>22</v>
      </c>
      <c r="L532" s="157"/>
      <c r="M532" s="156"/>
      <c r="N532" s="157"/>
      <c r="O532" s="156"/>
      <c r="P532" s="157"/>
      <c r="Q532" s="156"/>
      <c r="R532" s="157"/>
      <c r="S532" s="156"/>
      <c r="T532" s="157"/>
      <c r="U532" s="156">
        <v>22</v>
      </c>
      <c r="V532" s="157"/>
      <c r="W532" s="156"/>
      <c r="X532" s="157"/>
      <c r="Y532" s="156"/>
      <c r="Z532" s="157"/>
      <c r="AA532" s="156"/>
      <c r="AB532" s="157"/>
      <c r="AC532" s="157"/>
      <c r="AD532" s="157"/>
      <c r="AE532" s="157"/>
      <c r="AF532" s="157"/>
      <c r="AG532" s="157"/>
      <c r="AH532" s="157"/>
      <c r="AI532" s="156"/>
      <c r="AJ532" s="156"/>
      <c r="AK532" s="156"/>
      <c r="AM532" s="137">
        <f t="shared" si="270"/>
        <v>22</v>
      </c>
      <c r="AN532" s="137">
        <f t="shared" si="270"/>
        <v>0</v>
      </c>
      <c r="AO532" s="137">
        <f t="shared" si="271"/>
        <v>0</v>
      </c>
      <c r="AP532" s="137">
        <f t="shared" si="271"/>
        <v>0</v>
      </c>
      <c r="AQ532" s="137"/>
      <c r="AR532" s="47"/>
    </row>
    <row r="533" spans="1:44" s="14" customFormat="1" ht="12.75">
      <c r="A533" s="181"/>
      <c r="B533" s="210"/>
      <c r="C533" s="211"/>
      <c r="D533" s="214"/>
      <c r="E533" s="154" t="s">
        <v>70</v>
      </c>
      <c r="F533" s="155">
        <v>6</v>
      </c>
      <c r="G533" s="156"/>
      <c r="H533" s="157"/>
      <c r="I533" s="157"/>
      <c r="J533" s="157"/>
      <c r="K533" s="156"/>
      <c r="L533" s="157"/>
      <c r="M533" s="156"/>
      <c r="N533" s="157"/>
      <c r="O533" s="156"/>
      <c r="P533" s="157"/>
      <c r="Q533" s="156"/>
      <c r="R533" s="157"/>
      <c r="S533" s="156"/>
      <c r="T533" s="157"/>
      <c r="U533" s="156"/>
      <c r="V533" s="157"/>
      <c r="W533" s="156"/>
      <c r="X533" s="157"/>
      <c r="Y533" s="156"/>
      <c r="Z533" s="157"/>
      <c r="AA533" s="156"/>
      <c r="AB533" s="157"/>
      <c r="AC533" s="157"/>
      <c r="AD533" s="157"/>
      <c r="AE533" s="157"/>
      <c r="AF533" s="157"/>
      <c r="AG533" s="157"/>
      <c r="AH533" s="157"/>
      <c r="AI533" s="156"/>
      <c r="AJ533" s="156"/>
      <c r="AK533" s="156"/>
      <c r="AM533" s="137">
        <f t="shared" si="270"/>
        <v>0</v>
      </c>
      <c r="AN533" s="137">
        <f t="shared" si="270"/>
        <v>0</v>
      </c>
      <c r="AO533" s="137">
        <f t="shared" si="271"/>
        <v>0</v>
      </c>
      <c r="AP533" s="137">
        <f t="shared" si="271"/>
        <v>0</v>
      </c>
      <c r="AQ533" s="137">
        <v>6</v>
      </c>
      <c r="AR533" s="47"/>
    </row>
    <row r="534" spans="1:44" s="14" customFormat="1" ht="12.75">
      <c r="A534" s="182" t="s">
        <v>125</v>
      </c>
      <c r="B534" s="210"/>
      <c r="C534" s="211"/>
      <c r="D534" s="214"/>
      <c r="E534" s="154" t="s">
        <v>69</v>
      </c>
      <c r="F534" s="155">
        <v>15</v>
      </c>
      <c r="G534" s="156"/>
      <c r="H534" s="157"/>
      <c r="I534" s="157"/>
      <c r="J534" s="157"/>
      <c r="K534" s="156"/>
      <c r="L534" s="157"/>
      <c r="M534" s="156"/>
      <c r="N534" s="157"/>
      <c r="O534" s="156"/>
      <c r="P534" s="157"/>
      <c r="Q534" s="156"/>
      <c r="R534" s="157"/>
      <c r="S534" s="156"/>
      <c r="T534" s="157"/>
      <c r="U534" s="156"/>
      <c r="V534" s="157"/>
      <c r="W534" s="156"/>
      <c r="X534" s="157"/>
      <c r="Y534" s="156"/>
      <c r="Z534" s="157"/>
      <c r="AA534" s="156"/>
      <c r="AB534" s="157"/>
      <c r="AC534" s="157"/>
      <c r="AD534" s="157"/>
      <c r="AE534" s="157"/>
      <c r="AF534" s="157"/>
      <c r="AG534" s="157"/>
      <c r="AH534" s="157"/>
      <c r="AI534" s="156"/>
      <c r="AJ534" s="156"/>
      <c r="AK534" s="156"/>
      <c r="AM534" s="137">
        <f t="shared" si="270"/>
        <v>0</v>
      </c>
      <c r="AN534" s="137">
        <f t="shared" si="270"/>
        <v>0</v>
      </c>
      <c r="AO534" s="137">
        <f t="shared" si="271"/>
        <v>0</v>
      </c>
      <c r="AP534" s="137">
        <f t="shared" si="271"/>
        <v>0</v>
      </c>
      <c r="AQ534" s="137">
        <v>15</v>
      </c>
      <c r="AR534" s="47"/>
    </row>
    <row r="535" spans="1:44" s="14" customFormat="1" ht="15">
      <c r="A535" s="20"/>
      <c r="B535" s="11"/>
      <c r="C535" s="34"/>
      <c r="D535" s="34"/>
      <c r="E535" s="35"/>
      <c r="F535" s="36">
        <f>SUM(F528:F534)</f>
        <v>118</v>
      </c>
      <c r="G535" s="36">
        <f aca="true" t="shared" si="272" ref="G535:AK535">SUM(G528:G534)</f>
        <v>94</v>
      </c>
      <c r="H535" s="36">
        <f t="shared" si="272"/>
        <v>3</v>
      </c>
      <c r="I535" s="36">
        <f t="shared" si="272"/>
        <v>0</v>
      </c>
      <c r="J535" s="36">
        <f t="shared" si="272"/>
        <v>0</v>
      </c>
      <c r="K535" s="36">
        <f t="shared" si="272"/>
        <v>94</v>
      </c>
      <c r="L535" s="36">
        <f t="shared" si="272"/>
        <v>3</v>
      </c>
      <c r="M535" s="36">
        <f t="shared" si="272"/>
        <v>0</v>
      </c>
      <c r="N535" s="36">
        <f t="shared" si="272"/>
        <v>0</v>
      </c>
      <c r="O535" s="36">
        <f t="shared" si="272"/>
        <v>19</v>
      </c>
      <c r="P535" s="36">
        <f t="shared" si="272"/>
        <v>1</v>
      </c>
      <c r="Q535" s="36">
        <f t="shared" si="272"/>
        <v>0</v>
      </c>
      <c r="R535" s="36">
        <f t="shared" si="272"/>
        <v>0</v>
      </c>
      <c r="S535" s="36">
        <f t="shared" si="272"/>
        <v>21</v>
      </c>
      <c r="T535" s="36">
        <f t="shared" si="272"/>
        <v>0</v>
      </c>
      <c r="U535" s="36">
        <f t="shared" si="272"/>
        <v>46</v>
      </c>
      <c r="V535" s="36">
        <f t="shared" si="272"/>
        <v>0</v>
      </c>
      <c r="W535" s="36">
        <f t="shared" si="272"/>
        <v>0</v>
      </c>
      <c r="X535" s="36">
        <f t="shared" si="272"/>
        <v>0</v>
      </c>
      <c r="Y535" s="36">
        <f t="shared" si="272"/>
        <v>0</v>
      </c>
      <c r="Z535" s="36">
        <f t="shared" si="272"/>
        <v>0</v>
      </c>
      <c r="AA535" s="36">
        <f t="shared" si="272"/>
        <v>8</v>
      </c>
      <c r="AB535" s="36">
        <f t="shared" si="272"/>
        <v>2</v>
      </c>
      <c r="AC535" s="36">
        <f t="shared" si="272"/>
        <v>0</v>
      </c>
      <c r="AD535" s="36">
        <f t="shared" si="272"/>
        <v>0</v>
      </c>
      <c r="AE535" s="36">
        <f t="shared" si="272"/>
        <v>0</v>
      </c>
      <c r="AF535" s="36">
        <f t="shared" si="272"/>
        <v>0</v>
      </c>
      <c r="AG535" s="36">
        <f t="shared" si="272"/>
        <v>0</v>
      </c>
      <c r="AH535" s="36">
        <f t="shared" si="272"/>
        <v>0</v>
      </c>
      <c r="AI535" s="36">
        <f t="shared" si="272"/>
        <v>41</v>
      </c>
      <c r="AJ535" s="36">
        <f t="shared" si="272"/>
        <v>44</v>
      </c>
      <c r="AK535" s="36">
        <f t="shared" si="272"/>
        <v>0</v>
      </c>
      <c r="AM535" s="21">
        <f>SUM(AM528:AM534)</f>
        <v>94</v>
      </c>
      <c r="AN535" s="21">
        <f>SUM(AN528:AN534)</f>
        <v>3</v>
      </c>
      <c r="AO535" s="21">
        <f>SUM(AO528:AO534)</f>
        <v>0</v>
      </c>
      <c r="AP535" s="21">
        <f>SUM(AP528:AP534)</f>
        <v>0</v>
      </c>
      <c r="AQ535" s="21">
        <f>SUM(AQ528:AQ534)</f>
        <v>24</v>
      </c>
      <c r="AR535" s="140">
        <f>SUM(AM535,AQ535)</f>
        <v>118</v>
      </c>
    </row>
    <row r="536" spans="1:44" s="14" customFormat="1" ht="12.75">
      <c r="A536" s="153">
        <v>44</v>
      </c>
      <c r="B536" s="210" t="s">
        <v>173</v>
      </c>
      <c r="C536" s="211" t="s">
        <v>161</v>
      </c>
      <c r="D536" s="212" t="s">
        <v>10</v>
      </c>
      <c r="E536" s="130" t="s">
        <v>66</v>
      </c>
      <c r="F536" s="155">
        <v>19</v>
      </c>
      <c r="G536" s="156">
        <v>10</v>
      </c>
      <c r="H536" s="157">
        <v>2</v>
      </c>
      <c r="I536" s="157"/>
      <c r="J536" s="157"/>
      <c r="K536" s="156">
        <v>10</v>
      </c>
      <c r="L536" s="157">
        <v>2</v>
      </c>
      <c r="M536" s="156"/>
      <c r="N536" s="157"/>
      <c r="O536" s="156"/>
      <c r="P536" s="157"/>
      <c r="Q536" s="156"/>
      <c r="R536" s="157"/>
      <c r="S536" s="156"/>
      <c r="T536" s="157"/>
      <c r="U536" s="156"/>
      <c r="V536" s="157"/>
      <c r="W536" s="156"/>
      <c r="X536" s="157"/>
      <c r="Y536" s="156"/>
      <c r="Z536" s="157"/>
      <c r="AA536" s="156">
        <v>10</v>
      </c>
      <c r="AB536" s="157">
        <v>2</v>
      </c>
      <c r="AC536" s="157"/>
      <c r="AD536" s="157"/>
      <c r="AE536" s="157"/>
      <c r="AF536" s="157"/>
      <c r="AG536" s="157"/>
      <c r="AH536" s="157"/>
      <c r="AI536" s="156">
        <v>2</v>
      </c>
      <c r="AJ536" s="156">
        <v>2</v>
      </c>
      <c r="AK536" s="156"/>
      <c r="AM536" s="137">
        <f aca="true" t="shared" si="273" ref="AM536:AN544">SUM(M536,O536,Q536,S536,U536,W536,Y536,AA536,AC536,AE536,AG536)</f>
        <v>10</v>
      </c>
      <c r="AN536" s="137">
        <f t="shared" si="273"/>
        <v>2</v>
      </c>
      <c r="AO536" s="137">
        <f aca="true" t="shared" si="274" ref="AO536:AP544">SUM(I536)</f>
        <v>0</v>
      </c>
      <c r="AP536" s="137">
        <f t="shared" si="274"/>
        <v>0</v>
      </c>
      <c r="AQ536" s="137">
        <v>9</v>
      </c>
      <c r="AR536" s="47"/>
    </row>
    <row r="537" spans="1:44" s="14" customFormat="1" ht="12.75">
      <c r="A537" s="180" t="s">
        <v>63</v>
      </c>
      <c r="B537" s="210"/>
      <c r="C537" s="211"/>
      <c r="D537" s="212"/>
      <c r="E537" s="130" t="s">
        <v>64</v>
      </c>
      <c r="F537" s="155">
        <v>17</v>
      </c>
      <c r="G537" s="156">
        <v>6</v>
      </c>
      <c r="H537" s="157"/>
      <c r="I537" s="157"/>
      <c r="J537" s="157"/>
      <c r="K537" s="156">
        <v>6</v>
      </c>
      <c r="L537" s="157"/>
      <c r="M537" s="156"/>
      <c r="N537" s="157"/>
      <c r="O537" s="156"/>
      <c r="P537" s="157"/>
      <c r="Q537" s="156">
        <v>1</v>
      </c>
      <c r="R537" s="157"/>
      <c r="S537" s="156"/>
      <c r="T537" s="157"/>
      <c r="U537" s="156">
        <v>5</v>
      </c>
      <c r="V537" s="157"/>
      <c r="W537" s="156"/>
      <c r="X537" s="157"/>
      <c r="Y537" s="156"/>
      <c r="Z537" s="157"/>
      <c r="AA537" s="156"/>
      <c r="AB537" s="157"/>
      <c r="AC537" s="157"/>
      <c r="AD537" s="157"/>
      <c r="AE537" s="157"/>
      <c r="AF537" s="157"/>
      <c r="AG537" s="157"/>
      <c r="AH537" s="157"/>
      <c r="AI537" s="156">
        <v>6</v>
      </c>
      <c r="AJ537" s="156">
        <v>10</v>
      </c>
      <c r="AK537" s="156"/>
      <c r="AM537" s="137">
        <f>SUM(M537,O537,Q537,S537,U537,W537,Y537,AA537,AC537,AE537,AG537)</f>
        <v>6</v>
      </c>
      <c r="AN537" s="137">
        <f>SUM(N537,P537,R537,T537,V537,X537,Z537,AB537,AD537,AF537,AH537)</f>
        <v>0</v>
      </c>
      <c r="AO537" s="137">
        <f>SUM(I537)</f>
        <v>0</v>
      </c>
      <c r="AP537" s="137">
        <f>SUM(J537)</f>
        <v>0</v>
      </c>
      <c r="AQ537" s="137">
        <v>11</v>
      </c>
      <c r="AR537" s="47"/>
    </row>
    <row r="538" spans="1:44" s="14" customFormat="1" ht="12.75">
      <c r="A538" s="180" t="s">
        <v>76</v>
      </c>
      <c r="B538" s="210"/>
      <c r="C538" s="211"/>
      <c r="D538" s="212"/>
      <c r="E538" s="130" t="s">
        <v>148</v>
      </c>
      <c r="F538" s="155">
        <v>15</v>
      </c>
      <c r="G538" s="156">
        <v>10</v>
      </c>
      <c r="H538" s="157"/>
      <c r="I538" s="157"/>
      <c r="J538" s="157"/>
      <c r="K538" s="156">
        <v>10</v>
      </c>
      <c r="L538" s="157"/>
      <c r="M538" s="156"/>
      <c r="N538" s="157"/>
      <c r="O538" s="156"/>
      <c r="P538" s="157"/>
      <c r="Q538" s="156">
        <v>3</v>
      </c>
      <c r="R538" s="157"/>
      <c r="S538" s="156"/>
      <c r="T538" s="157"/>
      <c r="U538" s="156">
        <v>2</v>
      </c>
      <c r="V538" s="157"/>
      <c r="W538" s="156"/>
      <c r="X538" s="157"/>
      <c r="Y538" s="156"/>
      <c r="Z538" s="157"/>
      <c r="AA538" s="156"/>
      <c r="AB538" s="157"/>
      <c r="AC538" s="157">
        <v>5</v>
      </c>
      <c r="AD538" s="157"/>
      <c r="AE538" s="157"/>
      <c r="AF538" s="157"/>
      <c r="AG538" s="157"/>
      <c r="AH538" s="157"/>
      <c r="AI538" s="156">
        <v>10</v>
      </c>
      <c r="AJ538" s="156">
        <v>10</v>
      </c>
      <c r="AK538" s="156"/>
      <c r="AM538" s="137">
        <f>SUM(M538,O538,Q538,S538,U538,W538,Y538,AA538,AC538,AE538,AG538)</f>
        <v>10</v>
      </c>
      <c r="AN538" s="137">
        <f>SUM(N538,P538,R538,T538,V538,X538,Z538,AB538,AD538,AF538,AH538)</f>
        <v>0</v>
      </c>
      <c r="AO538" s="137">
        <f>SUM(I538)</f>
        <v>0</v>
      </c>
      <c r="AP538" s="137">
        <f>SUM(J538)</f>
        <v>0</v>
      </c>
      <c r="AQ538" s="137">
        <v>5</v>
      </c>
      <c r="AR538" s="47"/>
    </row>
    <row r="539" spans="1:44" s="14" customFormat="1" ht="12.75">
      <c r="A539" s="181" t="s">
        <v>77</v>
      </c>
      <c r="B539" s="210"/>
      <c r="C539" s="211"/>
      <c r="D539" s="212"/>
      <c r="E539" s="130" t="s">
        <v>65</v>
      </c>
      <c r="F539" s="155">
        <v>18</v>
      </c>
      <c r="G539" s="156">
        <v>18</v>
      </c>
      <c r="H539" s="157">
        <v>6</v>
      </c>
      <c r="I539" s="157"/>
      <c r="J539" s="157"/>
      <c r="K539" s="156">
        <v>18</v>
      </c>
      <c r="L539" s="157">
        <v>6</v>
      </c>
      <c r="M539" s="156"/>
      <c r="N539" s="157"/>
      <c r="O539" s="156"/>
      <c r="P539" s="157"/>
      <c r="Q539" s="156"/>
      <c r="R539" s="157"/>
      <c r="S539" s="156">
        <v>18</v>
      </c>
      <c r="T539" s="157">
        <v>6</v>
      </c>
      <c r="U539" s="156"/>
      <c r="V539" s="157"/>
      <c r="W539" s="156"/>
      <c r="X539" s="157"/>
      <c r="Y539" s="156"/>
      <c r="Z539" s="157"/>
      <c r="AA539" s="156"/>
      <c r="AB539" s="157"/>
      <c r="AC539" s="157"/>
      <c r="AD539" s="157"/>
      <c r="AE539" s="157"/>
      <c r="AF539" s="157"/>
      <c r="AG539" s="157"/>
      <c r="AH539" s="157"/>
      <c r="AI539" s="156">
        <v>18</v>
      </c>
      <c r="AJ539" s="156"/>
      <c r="AK539" s="156"/>
      <c r="AM539" s="137">
        <f t="shared" si="273"/>
        <v>18</v>
      </c>
      <c r="AN539" s="137">
        <f t="shared" si="273"/>
        <v>6</v>
      </c>
      <c r="AO539" s="137">
        <f t="shared" si="274"/>
        <v>0</v>
      </c>
      <c r="AP539" s="137">
        <f t="shared" si="274"/>
        <v>0</v>
      </c>
      <c r="AQ539" s="137"/>
      <c r="AR539" s="47"/>
    </row>
    <row r="540" spans="1:44" s="14" customFormat="1" ht="12.75">
      <c r="A540" s="181"/>
      <c r="B540" s="210"/>
      <c r="C540" s="211"/>
      <c r="D540" s="212"/>
      <c r="E540" s="154" t="s">
        <v>82</v>
      </c>
      <c r="F540" s="155">
        <v>12</v>
      </c>
      <c r="G540" s="156">
        <v>11</v>
      </c>
      <c r="H540" s="157">
        <v>4</v>
      </c>
      <c r="I540" s="157"/>
      <c r="J540" s="157"/>
      <c r="K540" s="156">
        <v>11</v>
      </c>
      <c r="L540" s="157">
        <v>4</v>
      </c>
      <c r="M540" s="156"/>
      <c r="N540" s="157"/>
      <c r="O540" s="156">
        <v>5</v>
      </c>
      <c r="P540" s="157">
        <v>2</v>
      </c>
      <c r="Q540" s="156"/>
      <c r="R540" s="157"/>
      <c r="S540" s="156"/>
      <c r="T540" s="157"/>
      <c r="U540" s="156"/>
      <c r="V540" s="157"/>
      <c r="W540" s="156">
        <v>2</v>
      </c>
      <c r="X540" s="157">
        <v>1</v>
      </c>
      <c r="Y540" s="156">
        <v>3</v>
      </c>
      <c r="Z540" s="157">
        <v>1</v>
      </c>
      <c r="AA540" s="156"/>
      <c r="AB540" s="157"/>
      <c r="AC540" s="157">
        <v>1</v>
      </c>
      <c r="AD540" s="157"/>
      <c r="AE540" s="157"/>
      <c r="AF540" s="157"/>
      <c r="AG540" s="157"/>
      <c r="AH540" s="157"/>
      <c r="AI540" s="156">
        <v>11</v>
      </c>
      <c r="AJ540" s="156"/>
      <c r="AK540" s="156"/>
      <c r="AM540" s="137">
        <f t="shared" si="273"/>
        <v>11</v>
      </c>
      <c r="AN540" s="137">
        <f t="shared" si="273"/>
        <v>4</v>
      </c>
      <c r="AO540" s="137">
        <f t="shared" si="274"/>
        <v>0</v>
      </c>
      <c r="AP540" s="137">
        <f t="shared" si="274"/>
        <v>0</v>
      </c>
      <c r="AQ540" s="137">
        <v>1</v>
      </c>
      <c r="AR540" s="47"/>
    </row>
    <row r="541" spans="1:44" s="14" customFormat="1" ht="12.75">
      <c r="A541" s="181"/>
      <c r="B541" s="210"/>
      <c r="C541" s="211"/>
      <c r="D541" s="212"/>
      <c r="E541" s="158" t="s">
        <v>121</v>
      </c>
      <c r="F541" s="155">
        <v>53</v>
      </c>
      <c r="G541" s="156">
        <v>41</v>
      </c>
      <c r="H541" s="157">
        <v>5</v>
      </c>
      <c r="I541" s="157"/>
      <c r="J541" s="157"/>
      <c r="K541" s="156">
        <v>41</v>
      </c>
      <c r="L541" s="157">
        <v>5</v>
      </c>
      <c r="M541" s="156"/>
      <c r="N541" s="157"/>
      <c r="O541" s="156"/>
      <c r="P541" s="157"/>
      <c r="Q541" s="156"/>
      <c r="R541" s="157"/>
      <c r="S541" s="156"/>
      <c r="T541" s="157"/>
      <c r="U541" s="156"/>
      <c r="V541" s="157"/>
      <c r="W541" s="156"/>
      <c r="X541" s="157"/>
      <c r="Y541" s="156"/>
      <c r="Z541" s="157"/>
      <c r="AA541" s="156"/>
      <c r="AB541" s="157"/>
      <c r="AC541" s="157"/>
      <c r="AD541" s="157"/>
      <c r="AE541" s="157"/>
      <c r="AF541" s="157"/>
      <c r="AG541" s="157">
        <v>41</v>
      </c>
      <c r="AH541" s="157">
        <v>5</v>
      </c>
      <c r="AI541" s="156"/>
      <c r="AJ541" s="156"/>
      <c r="AK541" s="156"/>
      <c r="AM541" s="137">
        <f>SUM(M541,O541,Q541,S541,U541,W541,Y541,AA541,AC541,AE541,AG541)</f>
        <v>41</v>
      </c>
      <c r="AN541" s="137">
        <f>SUM(N541,P541,R541,T541,V541,X541,Z541,AB541,AD541,AF541,AH541)</f>
        <v>5</v>
      </c>
      <c r="AO541" s="137">
        <f>SUM(I541)</f>
        <v>0</v>
      </c>
      <c r="AP541" s="137">
        <f>SUM(J541)</f>
        <v>0</v>
      </c>
      <c r="AQ541" s="137">
        <v>12</v>
      </c>
      <c r="AR541" s="47"/>
    </row>
    <row r="542" spans="1:44" s="14" customFormat="1" ht="12.75">
      <c r="A542" s="153"/>
      <c r="B542" s="210"/>
      <c r="C542" s="211"/>
      <c r="D542" s="212"/>
      <c r="E542" s="158" t="s">
        <v>70</v>
      </c>
      <c r="F542" s="155">
        <v>9</v>
      </c>
      <c r="G542" s="156"/>
      <c r="H542" s="157"/>
      <c r="I542" s="157"/>
      <c r="J542" s="157"/>
      <c r="K542" s="156"/>
      <c r="L542" s="157"/>
      <c r="M542" s="156"/>
      <c r="N542" s="157"/>
      <c r="O542" s="156"/>
      <c r="P542" s="157"/>
      <c r="Q542" s="156"/>
      <c r="R542" s="157"/>
      <c r="S542" s="156"/>
      <c r="T542" s="157"/>
      <c r="U542" s="156"/>
      <c r="V542" s="157"/>
      <c r="W542" s="156"/>
      <c r="X542" s="157"/>
      <c r="Y542" s="156"/>
      <c r="Z542" s="157"/>
      <c r="AA542" s="156"/>
      <c r="AB542" s="157"/>
      <c r="AC542" s="157"/>
      <c r="AD542" s="157"/>
      <c r="AE542" s="157"/>
      <c r="AF542" s="157"/>
      <c r="AG542" s="157"/>
      <c r="AH542" s="157"/>
      <c r="AI542" s="156"/>
      <c r="AJ542" s="156"/>
      <c r="AK542" s="156"/>
      <c r="AM542" s="137">
        <f t="shared" si="273"/>
        <v>0</v>
      </c>
      <c r="AN542" s="137">
        <f t="shared" si="273"/>
        <v>0</v>
      </c>
      <c r="AO542" s="137">
        <f t="shared" si="274"/>
        <v>0</v>
      </c>
      <c r="AP542" s="137">
        <f t="shared" si="274"/>
        <v>0</v>
      </c>
      <c r="AQ542" s="137">
        <v>9</v>
      </c>
      <c r="AR542" s="47"/>
    </row>
    <row r="543" spans="1:44" s="14" customFormat="1" ht="12.75">
      <c r="A543" s="153"/>
      <c r="B543" s="210"/>
      <c r="C543" s="211"/>
      <c r="D543" s="212"/>
      <c r="E543" s="158" t="s">
        <v>69</v>
      </c>
      <c r="F543" s="155">
        <v>6</v>
      </c>
      <c r="G543" s="156"/>
      <c r="H543" s="157"/>
      <c r="I543" s="157"/>
      <c r="J543" s="157"/>
      <c r="K543" s="156"/>
      <c r="L543" s="157"/>
      <c r="M543" s="156"/>
      <c r="N543" s="157"/>
      <c r="O543" s="156"/>
      <c r="P543" s="157"/>
      <c r="Q543" s="156"/>
      <c r="R543" s="157"/>
      <c r="S543" s="156"/>
      <c r="T543" s="157"/>
      <c r="U543" s="156"/>
      <c r="V543" s="157"/>
      <c r="W543" s="156"/>
      <c r="X543" s="157"/>
      <c r="Y543" s="156"/>
      <c r="Z543" s="157"/>
      <c r="AA543" s="156"/>
      <c r="AB543" s="157"/>
      <c r="AC543" s="157"/>
      <c r="AD543" s="157"/>
      <c r="AE543" s="157"/>
      <c r="AF543" s="157"/>
      <c r="AG543" s="157"/>
      <c r="AH543" s="157"/>
      <c r="AI543" s="156"/>
      <c r="AJ543" s="156"/>
      <c r="AK543" s="156"/>
      <c r="AM543" s="137">
        <f t="shared" si="273"/>
        <v>0</v>
      </c>
      <c r="AN543" s="137">
        <f t="shared" si="273"/>
        <v>0</v>
      </c>
      <c r="AO543" s="137">
        <f t="shared" si="274"/>
        <v>0</v>
      </c>
      <c r="AP543" s="137">
        <f t="shared" si="274"/>
        <v>0</v>
      </c>
      <c r="AQ543" s="137">
        <v>6</v>
      </c>
      <c r="AR543" s="47"/>
    </row>
    <row r="544" spans="1:44" s="14" customFormat="1" ht="12.75">
      <c r="A544" s="182" t="s">
        <v>125</v>
      </c>
      <c r="B544" s="210"/>
      <c r="C544" s="211"/>
      <c r="D544" s="212"/>
      <c r="E544" s="158" t="s">
        <v>145</v>
      </c>
      <c r="F544" s="156">
        <v>15</v>
      </c>
      <c r="G544" s="156"/>
      <c r="H544" s="157"/>
      <c r="I544" s="157"/>
      <c r="J544" s="157"/>
      <c r="K544" s="156"/>
      <c r="L544" s="157"/>
      <c r="M544" s="156"/>
      <c r="N544" s="157"/>
      <c r="O544" s="156"/>
      <c r="P544" s="157"/>
      <c r="Q544" s="156"/>
      <c r="R544" s="157"/>
      <c r="S544" s="156"/>
      <c r="T544" s="157"/>
      <c r="U544" s="156"/>
      <c r="V544" s="157"/>
      <c r="W544" s="156"/>
      <c r="X544" s="157"/>
      <c r="Y544" s="156"/>
      <c r="Z544" s="157"/>
      <c r="AA544" s="156"/>
      <c r="AB544" s="157"/>
      <c r="AC544" s="157"/>
      <c r="AD544" s="157"/>
      <c r="AE544" s="157"/>
      <c r="AF544" s="157"/>
      <c r="AG544" s="157"/>
      <c r="AH544" s="157"/>
      <c r="AI544" s="156"/>
      <c r="AJ544" s="156"/>
      <c r="AK544" s="156"/>
      <c r="AM544" s="137">
        <f t="shared" si="273"/>
        <v>0</v>
      </c>
      <c r="AN544" s="137">
        <f t="shared" si="273"/>
        <v>0</v>
      </c>
      <c r="AO544" s="137">
        <f t="shared" si="274"/>
        <v>0</v>
      </c>
      <c r="AP544" s="137">
        <f t="shared" si="274"/>
        <v>0</v>
      </c>
      <c r="AQ544" s="137">
        <v>15</v>
      </c>
      <c r="AR544" s="47"/>
    </row>
    <row r="545" spans="1:44" s="14" customFormat="1" ht="15">
      <c r="A545" s="20"/>
      <c r="B545" s="11"/>
      <c r="C545" s="34"/>
      <c r="D545" s="34"/>
      <c r="E545" s="35"/>
      <c r="F545" s="36">
        <f aca="true" t="shared" si="275" ref="F545:AK545">SUM(F536:F544)</f>
        <v>164</v>
      </c>
      <c r="G545" s="36">
        <f t="shared" si="275"/>
        <v>96</v>
      </c>
      <c r="H545" s="36">
        <f t="shared" si="275"/>
        <v>17</v>
      </c>
      <c r="I545" s="36">
        <f t="shared" si="275"/>
        <v>0</v>
      </c>
      <c r="J545" s="36">
        <f t="shared" si="275"/>
        <v>0</v>
      </c>
      <c r="K545" s="36">
        <f t="shared" si="275"/>
        <v>96</v>
      </c>
      <c r="L545" s="36">
        <f t="shared" si="275"/>
        <v>17</v>
      </c>
      <c r="M545" s="36">
        <f t="shared" si="275"/>
        <v>0</v>
      </c>
      <c r="N545" s="36">
        <f t="shared" si="275"/>
        <v>0</v>
      </c>
      <c r="O545" s="36">
        <f t="shared" si="275"/>
        <v>5</v>
      </c>
      <c r="P545" s="36">
        <f t="shared" si="275"/>
        <v>2</v>
      </c>
      <c r="Q545" s="36">
        <f t="shared" si="275"/>
        <v>4</v>
      </c>
      <c r="R545" s="36">
        <f t="shared" si="275"/>
        <v>0</v>
      </c>
      <c r="S545" s="36">
        <f t="shared" si="275"/>
        <v>18</v>
      </c>
      <c r="T545" s="36">
        <f t="shared" si="275"/>
        <v>6</v>
      </c>
      <c r="U545" s="36">
        <f t="shared" si="275"/>
        <v>7</v>
      </c>
      <c r="V545" s="36">
        <f t="shared" si="275"/>
        <v>0</v>
      </c>
      <c r="W545" s="36">
        <f t="shared" si="275"/>
        <v>2</v>
      </c>
      <c r="X545" s="36">
        <f t="shared" si="275"/>
        <v>1</v>
      </c>
      <c r="Y545" s="36">
        <f t="shared" si="275"/>
        <v>3</v>
      </c>
      <c r="Z545" s="36">
        <f t="shared" si="275"/>
        <v>1</v>
      </c>
      <c r="AA545" s="36">
        <f t="shared" si="275"/>
        <v>10</v>
      </c>
      <c r="AB545" s="36">
        <f t="shared" si="275"/>
        <v>2</v>
      </c>
      <c r="AC545" s="36">
        <f t="shared" si="275"/>
        <v>6</v>
      </c>
      <c r="AD545" s="36">
        <f t="shared" si="275"/>
        <v>0</v>
      </c>
      <c r="AE545" s="36">
        <f t="shared" si="275"/>
        <v>0</v>
      </c>
      <c r="AF545" s="36">
        <f t="shared" si="275"/>
        <v>0</v>
      </c>
      <c r="AG545" s="36">
        <f t="shared" si="275"/>
        <v>41</v>
      </c>
      <c r="AH545" s="36">
        <f t="shared" si="275"/>
        <v>5</v>
      </c>
      <c r="AI545" s="36">
        <f t="shared" si="275"/>
        <v>47</v>
      </c>
      <c r="AJ545" s="36">
        <f t="shared" si="275"/>
        <v>22</v>
      </c>
      <c r="AK545" s="36">
        <f t="shared" si="275"/>
        <v>0</v>
      </c>
      <c r="AM545" s="21">
        <f>SUM(AM536:AM544)</f>
        <v>96</v>
      </c>
      <c r="AN545" s="21">
        <f>SUM(AN536:AN544)</f>
        <v>17</v>
      </c>
      <c r="AO545" s="21">
        <f>SUM(AO536:AO544)</f>
        <v>0</v>
      </c>
      <c r="AP545" s="21">
        <f>SUM(AP536:AP544)</f>
        <v>0</v>
      </c>
      <c r="AQ545" s="21">
        <f>SUM(AQ536:AQ544)</f>
        <v>68</v>
      </c>
      <c r="AR545" s="140">
        <f>SUM(AM545,AQ545)</f>
        <v>164</v>
      </c>
    </row>
    <row r="546" spans="1:44" s="14" customFormat="1" ht="12.75">
      <c r="A546" s="153">
        <v>45</v>
      </c>
      <c r="B546" s="210" t="s">
        <v>174</v>
      </c>
      <c r="C546" s="211" t="s">
        <v>175</v>
      </c>
      <c r="D546" s="212" t="s">
        <v>10</v>
      </c>
      <c r="E546" s="154" t="s">
        <v>70</v>
      </c>
      <c r="F546" s="155">
        <v>34</v>
      </c>
      <c r="G546" s="156"/>
      <c r="H546" s="157"/>
      <c r="I546" s="157"/>
      <c r="J546" s="157"/>
      <c r="K546" s="156"/>
      <c r="L546" s="157"/>
      <c r="M546" s="156"/>
      <c r="N546" s="157"/>
      <c r="O546" s="156"/>
      <c r="P546" s="157"/>
      <c r="Q546" s="156"/>
      <c r="R546" s="157"/>
      <c r="S546" s="156"/>
      <c r="T546" s="157"/>
      <c r="U546" s="156"/>
      <c r="V546" s="157"/>
      <c r="W546" s="156"/>
      <c r="X546" s="157"/>
      <c r="Y546" s="156"/>
      <c r="Z546" s="157"/>
      <c r="AA546" s="156"/>
      <c r="AB546" s="157"/>
      <c r="AC546" s="157"/>
      <c r="AD546" s="157"/>
      <c r="AE546" s="157"/>
      <c r="AF546" s="157"/>
      <c r="AG546" s="157"/>
      <c r="AH546" s="157"/>
      <c r="AI546" s="156"/>
      <c r="AJ546" s="156"/>
      <c r="AK546" s="156"/>
      <c r="AM546" s="137">
        <f aca="true" t="shared" si="276" ref="AM546:AN549">SUM(M546,O546,Q546,S546,U546,W546,Y546,AA546,AC546,AE546,AG546)</f>
        <v>0</v>
      </c>
      <c r="AN546" s="137">
        <f t="shared" si="276"/>
        <v>0</v>
      </c>
      <c r="AO546" s="137">
        <f aca="true" t="shared" si="277" ref="AO546:AP549">SUM(I546)</f>
        <v>0</v>
      </c>
      <c r="AP546" s="137">
        <f t="shared" si="277"/>
        <v>0</v>
      </c>
      <c r="AQ546" s="137">
        <v>34</v>
      </c>
      <c r="AR546" s="47"/>
    </row>
    <row r="547" spans="1:44" s="14" customFormat="1" ht="12.75">
      <c r="A547" s="175" t="s">
        <v>63</v>
      </c>
      <c r="B547" s="210"/>
      <c r="C547" s="211"/>
      <c r="D547" s="212"/>
      <c r="E547" s="154" t="s">
        <v>69</v>
      </c>
      <c r="F547" s="155">
        <v>14</v>
      </c>
      <c r="G547" s="156"/>
      <c r="H547" s="157"/>
      <c r="I547" s="157"/>
      <c r="J547" s="157"/>
      <c r="K547" s="156"/>
      <c r="L547" s="157"/>
      <c r="M547" s="156"/>
      <c r="N547" s="157"/>
      <c r="O547" s="156"/>
      <c r="P547" s="157"/>
      <c r="Q547" s="156"/>
      <c r="R547" s="157"/>
      <c r="S547" s="156"/>
      <c r="T547" s="157"/>
      <c r="U547" s="156"/>
      <c r="V547" s="157"/>
      <c r="W547" s="156"/>
      <c r="X547" s="157"/>
      <c r="Y547" s="156"/>
      <c r="Z547" s="157"/>
      <c r="AA547" s="156"/>
      <c r="AB547" s="157"/>
      <c r="AC547" s="157"/>
      <c r="AD547" s="157"/>
      <c r="AE547" s="157"/>
      <c r="AF547" s="157"/>
      <c r="AG547" s="157"/>
      <c r="AH547" s="157"/>
      <c r="AI547" s="156"/>
      <c r="AJ547" s="156"/>
      <c r="AK547" s="156"/>
      <c r="AM547" s="137">
        <f t="shared" si="276"/>
        <v>0</v>
      </c>
      <c r="AN547" s="137">
        <f t="shared" si="276"/>
        <v>0</v>
      </c>
      <c r="AO547" s="137">
        <f t="shared" si="277"/>
        <v>0</v>
      </c>
      <c r="AP547" s="137">
        <f t="shared" si="277"/>
        <v>0</v>
      </c>
      <c r="AQ547" s="137">
        <v>14</v>
      </c>
      <c r="AR547" s="47"/>
    </row>
    <row r="548" spans="1:44" s="14" customFormat="1" ht="12.75">
      <c r="A548" s="175" t="s">
        <v>76</v>
      </c>
      <c r="B548" s="210"/>
      <c r="C548" s="211"/>
      <c r="D548" s="212"/>
      <c r="E548" s="154"/>
      <c r="F548" s="155"/>
      <c r="G548" s="156"/>
      <c r="H548" s="157"/>
      <c r="I548" s="157"/>
      <c r="J548" s="157"/>
      <c r="K548" s="156"/>
      <c r="L548" s="157"/>
      <c r="M548" s="156"/>
      <c r="N548" s="157"/>
      <c r="O548" s="156"/>
      <c r="P548" s="157"/>
      <c r="Q548" s="156"/>
      <c r="R548" s="157"/>
      <c r="S548" s="156"/>
      <c r="T548" s="157"/>
      <c r="U548" s="156"/>
      <c r="V548" s="157"/>
      <c r="W548" s="156"/>
      <c r="X548" s="157"/>
      <c r="Y548" s="156"/>
      <c r="Z548" s="157"/>
      <c r="AA548" s="156"/>
      <c r="AB548" s="157"/>
      <c r="AC548" s="157"/>
      <c r="AD548" s="157"/>
      <c r="AE548" s="157"/>
      <c r="AF548" s="157"/>
      <c r="AG548" s="157"/>
      <c r="AH548" s="157"/>
      <c r="AI548" s="156"/>
      <c r="AJ548" s="156"/>
      <c r="AK548" s="156"/>
      <c r="AM548" s="137">
        <f t="shared" si="276"/>
        <v>0</v>
      </c>
      <c r="AN548" s="137">
        <f t="shared" si="276"/>
        <v>0</v>
      </c>
      <c r="AO548" s="137">
        <f t="shared" si="277"/>
        <v>0</v>
      </c>
      <c r="AP548" s="137">
        <f t="shared" si="277"/>
        <v>0</v>
      </c>
      <c r="AQ548" s="137"/>
      <c r="AR548" s="47"/>
    </row>
    <row r="549" spans="1:44" s="14" customFormat="1" ht="12.75">
      <c r="A549" s="153" t="s">
        <v>77</v>
      </c>
      <c r="B549" s="210"/>
      <c r="C549" s="211"/>
      <c r="D549" s="212"/>
      <c r="E549" s="154"/>
      <c r="F549" s="156"/>
      <c r="G549" s="156"/>
      <c r="H549" s="157"/>
      <c r="I549" s="157"/>
      <c r="J549" s="157"/>
      <c r="K549" s="156"/>
      <c r="L549" s="157"/>
      <c r="M549" s="156"/>
      <c r="N549" s="157"/>
      <c r="O549" s="156"/>
      <c r="P549" s="157"/>
      <c r="Q549" s="156"/>
      <c r="R549" s="157"/>
      <c r="S549" s="156"/>
      <c r="T549" s="157"/>
      <c r="U549" s="156"/>
      <c r="V549" s="157"/>
      <c r="W549" s="156"/>
      <c r="X549" s="157"/>
      <c r="Y549" s="156"/>
      <c r="Z549" s="157"/>
      <c r="AA549" s="156"/>
      <c r="AB549" s="157"/>
      <c r="AC549" s="157"/>
      <c r="AD549" s="157"/>
      <c r="AE549" s="157"/>
      <c r="AF549" s="157"/>
      <c r="AG549" s="157"/>
      <c r="AH549" s="157"/>
      <c r="AI549" s="156"/>
      <c r="AJ549" s="156"/>
      <c r="AK549" s="156"/>
      <c r="AM549" s="137">
        <f t="shared" si="276"/>
        <v>0</v>
      </c>
      <c r="AN549" s="137">
        <f t="shared" si="276"/>
        <v>0</v>
      </c>
      <c r="AO549" s="137">
        <f t="shared" si="277"/>
        <v>0</v>
      </c>
      <c r="AP549" s="137">
        <f t="shared" si="277"/>
        <v>0</v>
      </c>
      <c r="AQ549" s="137"/>
      <c r="AR549" s="47"/>
    </row>
    <row r="550" spans="1:44" s="14" customFormat="1" ht="15">
      <c r="A550" s="20"/>
      <c r="B550" s="11"/>
      <c r="C550" s="34"/>
      <c r="D550" s="34"/>
      <c r="E550" s="35"/>
      <c r="F550" s="36">
        <f>SUM(F546:F549)</f>
        <v>48</v>
      </c>
      <c r="G550" s="36">
        <f aca="true" t="shared" si="278" ref="G550:AK550">SUM(G546:G549)</f>
        <v>0</v>
      </c>
      <c r="H550" s="36">
        <f t="shared" si="278"/>
        <v>0</v>
      </c>
      <c r="I550" s="36">
        <f t="shared" si="278"/>
        <v>0</v>
      </c>
      <c r="J550" s="36">
        <f t="shared" si="278"/>
        <v>0</v>
      </c>
      <c r="K550" s="36">
        <f t="shared" si="278"/>
        <v>0</v>
      </c>
      <c r="L550" s="36">
        <f t="shared" si="278"/>
        <v>0</v>
      </c>
      <c r="M550" s="36">
        <f t="shared" si="278"/>
        <v>0</v>
      </c>
      <c r="N550" s="36">
        <f t="shared" si="278"/>
        <v>0</v>
      </c>
      <c r="O550" s="36">
        <f t="shared" si="278"/>
        <v>0</v>
      </c>
      <c r="P550" s="36">
        <f t="shared" si="278"/>
        <v>0</v>
      </c>
      <c r="Q550" s="36">
        <f t="shared" si="278"/>
        <v>0</v>
      </c>
      <c r="R550" s="36">
        <f t="shared" si="278"/>
        <v>0</v>
      </c>
      <c r="S550" s="36">
        <f t="shared" si="278"/>
        <v>0</v>
      </c>
      <c r="T550" s="36">
        <f t="shared" si="278"/>
        <v>0</v>
      </c>
      <c r="U550" s="36">
        <f t="shared" si="278"/>
        <v>0</v>
      </c>
      <c r="V550" s="36">
        <f t="shared" si="278"/>
        <v>0</v>
      </c>
      <c r="W550" s="36">
        <f t="shared" si="278"/>
        <v>0</v>
      </c>
      <c r="X550" s="36">
        <f t="shared" si="278"/>
        <v>0</v>
      </c>
      <c r="Y550" s="36">
        <f t="shared" si="278"/>
        <v>0</v>
      </c>
      <c r="Z550" s="36">
        <f t="shared" si="278"/>
        <v>0</v>
      </c>
      <c r="AA550" s="36">
        <f t="shared" si="278"/>
        <v>0</v>
      </c>
      <c r="AB550" s="36">
        <f t="shared" si="278"/>
        <v>0</v>
      </c>
      <c r="AC550" s="36">
        <f t="shared" si="278"/>
        <v>0</v>
      </c>
      <c r="AD550" s="36">
        <f t="shared" si="278"/>
        <v>0</v>
      </c>
      <c r="AE550" s="36">
        <f t="shared" si="278"/>
        <v>0</v>
      </c>
      <c r="AF550" s="36">
        <f t="shared" si="278"/>
        <v>0</v>
      </c>
      <c r="AG550" s="36">
        <f t="shared" si="278"/>
        <v>0</v>
      </c>
      <c r="AH550" s="36">
        <f t="shared" si="278"/>
        <v>0</v>
      </c>
      <c r="AI550" s="36">
        <f t="shared" si="278"/>
        <v>0</v>
      </c>
      <c r="AJ550" s="36">
        <f t="shared" si="278"/>
        <v>0</v>
      </c>
      <c r="AK550" s="36">
        <f t="shared" si="278"/>
        <v>0</v>
      </c>
      <c r="AM550" s="21">
        <f>SUM(AM546:AM549)</f>
        <v>0</v>
      </c>
      <c r="AN550" s="21">
        <f>SUM(AN546:AN549)</f>
        <v>0</v>
      </c>
      <c r="AO550" s="21">
        <f>SUM(AO546:AO549)</f>
        <v>0</v>
      </c>
      <c r="AP550" s="21">
        <f>SUM(AP546:AP549)</f>
        <v>0</v>
      </c>
      <c r="AQ550" s="21">
        <f>SUM(AQ546:AQ549)</f>
        <v>48</v>
      </c>
      <c r="AR550" s="140">
        <f>SUM(AM550,AQ550)</f>
        <v>48</v>
      </c>
    </row>
    <row r="551" spans="1:44" s="14" customFormat="1" ht="12.75">
      <c r="A551" s="153">
        <v>46</v>
      </c>
      <c r="B551" s="210" t="s">
        <v>176</v>
      </c>
      <c r="C551" s="211" t="s">
        <v>177</v>
      </c>
      <c r="D551" s="213" t="s">
        <v>10</v>
      </c>
      <c r="E551" s="130" t="s">
        <v>66</v>
      </c>
      <c r="F551" s="155">
        <v>7</v>
      </c>
      <c r="G551" s="156">
        <v>4</v>
      </c>
      <c r="H551" s="157">
        <v>3</v>
      </c>
      <c r="I551" s="157"/>
      <c r="J551" s="157"/>
      <c r="K551" s="156">
        <v>4</v>
      </c>
      <c r="L551" s="157">
        <v>3</v>
      </c>
      <c r="M551" s="156"/>
      <c r="N551" s="157"/>
      <c r="O551" s="156"/>
      <c r="P551" s="157"/>
      <c r="Q551" s="156"/>
      <c r="R551" s="157"/>
      <c r="S551" s="156"/>
      <c r="T551" s="157"/>
      <c r="U551" s="156"/>
      <c r="V551" s="157"/>
      <c r="W551" s="156"/>
      <c r="X551" s="157"/>
      <c r="Y551" s="156"/>
      <c r="Z551" s="157"/>
      <c r="AA551" s="156">
        <v>4</v>
      </c>
      <c r="AB551" s="157">
        <v>3</v>
      </c>
      <c r="AC551" s="157"/>
      <c r="AD551" s="157"/>
      <c r="AE551" s="157"/>
      <c r="AF551" s="157"/>
      <c r="AG551" s="157"/>
      <c r="AH551" s="157"/>
      <c r="AI551" s="156">
        <v>3</v>
      </c>
      <c r="AJ551" s="156">
        <v>3</v>
      </c>
      <c r="AK551" s="156">
        <v>1</v>
      </c>
      <c r="AM551" s="137">
        <f aca="true" t="shared" si="279" ref="AM551:AN555">SUM(M551,O551,Q551,S551,U551,W551,Y551,AA551,AC551,AE551,AG551)</f>
        <v>4</v>
      </c>
      <c r="AN551" s="137">
        <f t="shared" si="279"/>
        <v>3</v>
      </c>
      <c r="AO551" s="137">
        <f aca="true" t="shared" si="280" ref="AO551:AP555">SUM(I551)</f>
        <v>0</v>
      </c>
      <c r="AP551" s="137">
        <f t="shared" si="280"/>
        <v>0</v>
      </c>
      <c r="AQ551" s="137">
        <v>3</v>
      </c>
      <c r="AR551" s="47"/>
    </row>
    <row r="552" spans="1:44" s="14" customFormat="1" ht="12.75">
      <c r="A552" s="180" t="s">
        <v>63</v>
      </c>
      <c r="B552" s="210"/>
      <c r="C552" s="211"/>
      <c r="D552" s="214"/>
      <c r="E552" s="130" t="s">
        <v>64</v>
      </c>
      <c r="F552" s="155">
        <v>22</v>
      </c>
      <c r="G552" s="156">
        <v>18</v>
      </c>
      <c r="H552" s="157">
        <v>3</v>
      </c>
      <c r="I552" s="157"/>
      <c r="J552" s="157"/>
      <c r="K552" s="156">
        <v>18</v>
      </c>
      <c r="L552" s="157">
        <v>3</v>
      </c>
      <c r="M552" s="156"/>
      <c r="N552" s="157"/>
      <c r="O552" s="156"/>
      <c r="P552" s="157"/>
      <c r="Q552" s="156"/>
      <c r="R552" s="157"/>
      <c r="S552" s="156"/>
      <c r="T552" s="157"/>
      <c r="U552" s="156">
        <v>18</v>
      </c>
      <c r="V552" s="157">
        <v>3</v>
      </c>
      <c r="W552" s="156"/>
      <c r="X552" s="157"/>
      <c r="Y552" s="156"/>
      <c r="Z552" s="157"/>
      <c r="AA552" s="156"/>
      <c r="AB552" s="157"/>
      <c r="AC552" s="157"/>
      <c r="AD552" s="157"/>
      <c r="AE552" s="157"/>
      <c r="AF552" s="157"/>
      <c r="AG552" s="157"/>
      <c r="AH552" s="157"/>
      <c r="AI552" s="156">
        <v>15</v>
      </c>
      <c r="AJ552" s="156">
        <v>4</v>
      </c>
      <c r="AK552" s="156">
        <v>1</v>
      </c>
      <c r="AM552" s="137">
        <f>SUM(M552,O552,Q552,S552,U552,W552,Y552,AA552,AC552,AE552,AG552)</f>
        <v>18</v>
      </c>
      <c r="AN552" s="137">
        <f>SUM(N552,P552,R552,T552,V552,X552,Z552,AB552,AD552,AF552,AH552)</f>
        <v>3</v>
      </c>
      <c r="AO552" s="137">
        <f>SUM(I552)</f>
        <v>0</v>
      </c>
      <c r="AP552" s="137">
        <f>SUM(J552)</f>
        <v>0</v>
      </c>
      <c r="AQ552" s="137">
        <v>4</v>
      </c>
      <c r="AR552" s="47"/>
    </row>
    <row r="553" spans="1:44" s="14" customFormat="1" ht="12.75">
      <c r="A553" s="180" t="s">
        <v>76</v>
      </c>
      <c r="B553" s="210"/>
      <c r="C553" s="211"/>
      <c r="D553" s="214"/>
      <c r="E553" s="130" t="s">
        <v>148</v>
      </c>
      <c r="F553" s="155">
        <v>24</v>
      </c>
      <c r="G553" s="156">
        <v>23</v>
      </c>
      <c r="H553" s="157"/>
      <c r="I553" s="157"/>
      <c r="J553" s="157"/>
      <c r="K553" s="156">
        <v>23</v>
      </c>
      <c r="L553" s="157"/>
      <c r="M553" s="156"/>
      <c r="N553" s="157"/>
      <c r="O553" s="156"/>
      <c r="P553" s="157"/>
      <c r="Q553" s="156"/>
      <c r="R553" s="157"/>
      <c r="S553" s="156"/>
      <c r="T553" s="157"/>
      <c r="U553" s="156">
        <v>13</v>
      </c>
      <c r="V553" s="157"/>
      <c r="W553" s="156"/>
      <c r="X553" s="157"/>
      <c r="Y553" s="156"/>
      <c r="Z553" s="157"/>
      <c r="AA553" s="156"/>
      <c r="AB553" s="157"/>
      <c r="AC553" s="157">
        <v>10</v>
      </c>
      <c r="AD553" s="157"/>
      <c r="AE553" s="157"/>
      <c r="AF553" s="157"/>
      <c r="AG553" s="157"/>
      <c r="AH553" s="157"/>
      <c r="AI553" s="156">
        <v>24</v>
      </c>
      <c r="AJ553" s="156">
        <v>10</v>
      </c>
      <c r="AK553" s="156"/>
      <c r="AM553" s="137">
        <f t="shared" si="279"/>
        <v>23</v>
      </c>
      <c r="AN553" s="137">
        <f t="shared" si="279"/>
        <v>0</v>
      </c>
      <c r="AO553" s="137">
        <f t="shared" si="280"/>
        <v>0</v>
      </c>
      <c r="AP553" s="137">
        <f t="shared" si="280"/>
        <v>0</v>
      </c>
      <c r="AQ553" s="137">
        <v>1</v>
      </c>
      <c r="AR553" s="47"/>
    </row>
    <row r="554" spans="1:44" s="14" customFormat="1" ht="12.75">
      <c r="A554" s="153"/>
      <c r="B554" s="210"/>
      <c r="C554" s="211"/>
      <c r="D554" s="214"/>
      <c r="E554" s="130" t="s">
        <v>65</v>
      </c>
      <c r="F554" s="155">
        <v>32</v>
      </c>
      <c r="G554" s="156">
        <v>32</v>
      </c>
      <c r="H554" s="157"/>
      <c r="I554" s="157"/>
      <c r="J554" s="157"/>
      <c r="K554" s="156">
        <v>32</v>
      </c>
      <c r="L554" s="157"/>
      <c r="M554" s="156"/>
      <c r="N554" s="157"/>
      <c r="O554" s="156"/>
      <c r="P554" s="157"/>
      <c r="Q554" s="156"/>
      <c r="R554" s="157"/>
      <c r="S554" s="156">
        <v>32</v>
      </c>
      <c r="T554" s="157"/>
      <c r="U554" s="156"/>
      <c r="V554" s="157"/>
      <c r="W554" s="156"/>
      <c r="X554" s="157"/>
      <c r="Y554" s="156"/>
      <c r="Z554" s="157"/>
      <c r="AA554" s="156"/>
      <c r="AB554" s="157"/>
      <c r="AC554" s="157"/>
      <c r="AD554" s="157"/>
      <c r="AE554" s="157"/>
      <c r="AF554" s="157"/>
      <c r="AG554" s="157"/>
      <c r="AH554" s="157"/>
      <c r="AI554" s="156">
        <v>25</v>
      </c>
      <c r="AJ554" s="156">
        <v>2</v>
      </c>
      <c r="AK554" s="156">
        <v>3</v>
      </c>
      <c r="AM554" s="137">
        <f t="shared" si="279"/>
        <v>32</v>
      </c>
      <c r="AN554" s="137">
        <f t="shared" si="279"/>
        <v>0</v>
      </c>
      <c r="AO554" s="137">
        <f t="shared" si="280"/>
        <v>0</v>
      </c>
      <c r="AP554" s="137">
        <f t="shared" si="280"/>
        <v>0</v>
      </c>
      <c r="AQ554" s="137"/>
      <c r="AR554" s="47"/>
    </row>
    <row r="555" spans="1:44" s="14" customFormat="1" ht="12.75">
      <c r="A555" s="182" t="s">
        <v>125</v>
      </c>
      <c r="B555" s="210"/>
      <c r="C555" s="211"/>
      <c r="D555" s="214"/>
      <c r="E555" s="159" t="s">
        <v>68</v>
      </c>
      <c r="F555" s="156">
        <v>14</v>
      </c>
      <c r="G555" s="156">
        <v>13</v>
      </c>
      <c r="H555" s="157"/>
      <c r="I555" s="157"/>
      <c r="J555" s="157"/>
      <c r="K555" s="156">
        <v>13</v>
      </c>
      <c r="L555" s="157"/>
      <c r="M555" s="156"/>
      <c r="N555" s="157"/>
      <c r="O555" s="156"/>
      <c r="P555" s="157"/>
      <c r="Q555" s="156"/>
      <c r="R555" s="157"/>
      <c r="S555" s="156"/>
      <c r="T555" s="157"/>
      <c r="U555" s="156">
        <v>13</v>
      </c>
      <c r="V555" s="157"/>
      <c r="W555" s="156"/>
      <c r="X555" s="157"/>
      <c r="Y555" s="156"/>
      <c r="Z555" s="157"/>
      <c r="AA555" s="156"/>
      <c r="AB555" s="157"/>
      <c r="AC555" s="157"/>
      <c r="AD555" s="157"/>
      <c r="AE555" s="157"/>
      <c r="AF555" s="157"/>
      <c r="AG555" s="157"/>
      <c r="AH555" s="157"/>
      <c r="AI555" s="156"/>
      <c r="AJ555" s="156"/>
      <c r="AK555" s="156"/>
      <c r="AM555" s="137">
        <f t="shared" si="279"/>
        <v>13</v>
      </c>
      <c r="AN555" s="137">
        <f t="shared" si="279"/>
        <v>0</v>
      </c>
      <c r="AO555" s="137">
        <f t="shared" si="280"/>
        <v>0</v>
      </c>
      <c r="AP555" s="137">
        <f t="shared" si="280"/>
        <v>0</v>
      </c>
      <c r="AQ555" s="137">
        <v>1</v>
      </c>
      <c r="AR555" s="47"/>
    </row>
    <row r="556" spans="1:44" s="14" customFormat="1" ht="15" customHeight="1">
      <c r="A556" s="20"/>
      <c r="B556" s="11"/>
      <c r="C556" s="73"/>
      <c r="D556" s="73"/>
      <c r="E556" s="35"/>
      <c r="F556" s="36">
        <f>SUM(F551:F555)</f>
        <v>99</v>
      </c>
      <c r="G556" s="36">
        <f aca="true" t="shared" si="281" ref="G556:AK556">SUM(G551:G555)</f>
        <v>90</v>
      </c>
      <c r="H556" s="36">
        <f t="shared" si="281"/>
        <v>6</v>
      </c>
      <c r="I556" s="36">
        <f t="shared" si="281"/>
        <v>0</v>
      </c>
      <c r="J556" s="36">
        <f t="shared" si="281"/>
        <v>0</v>
      </c>
      <c r="K556" s="36">
        <f t="shared" si="281"/>
        <v>90</v>
      </c>
      <c r="L556" s="36">
        <f t="shared" si="281"/>
        <v>6</v>
      </c>
      <c r="M556" s="36">
        <f t="shared" si="281"/>
        <v>0</v>
      </c>
      <c r="N556" s="36">
        <f t="shared" si="281"/>
        <v>0</v>
      </c>
      <c r="O556" s="36">
        <f t="shared" si="281"/>
        <v>0</v>
      </c>
      <c r="P556" s="36">
        <f t="shared" si="281"/>
        <v>0</v>
      </c>
      <c r="Q556" s="36">
        <f t="shared" si="281"/>
        <v>0</v>
      </c>
      <c r="R556" s="36">
        <f t="shared" si="281"/>
        <v>0</v>
      </c>
      <c r="S556" s="36">
        <f t="shared" si="281"/>
        <v>32</v>
      </c>
      <c r="T556" s="36">
        <f t="shared" si="281"/>
        <v>0</v>
      </c>
      <c r="U556" s="36">
        <f t="shared" si="281"/>
        <v>44</v>
      </c>
      <c r="V556" s="36">
        <f t="shared" si="281"/>
        <v>3</v>
      </c>
      <c r="W556" s="36">
        <f t="shared" si="281"/>
        <v>0</v>
      </c>
      <c r="X556" s="36">
        <f t="shared" si="281"/>
        <v>0</v>
      </c>
      <c r="Y556" s="36">
        <f t="shared" si="281"/>
        <v>0</v>
      </c>
      <c r="Z556" s="36">
        <f t="shared" si="281"/>
        <v>0</v>
      </c>
      <c r="AA556" s="36">
        <f t="shared" si="281"/>
        <v>4</v>
      </c>
      <c r="AB556" s="36">
        <f t="shared" si="281"/>
        <v>3</v>
      </c>
      <c r="AC556" s="36">
        <f t="shared" si="281"/>
        <v>10</v>
      </c>
      <c r="AD556" s="36">
        <f t="shared" si="281"/>
        <v>0</v>
      </c>
      <c r="AE556" s="36">
        <f t="shared" si="281"/>
        <v>0</v>
      </c>
      <c r="AF556" s="36">
        <f t="shared" si="281"/>
        <v>0</v>
      </c>
      <c r="AG556" s="36">
        <f t="shared" si="281"/>
        <v>0</v>
      </c>
      <c r="AH556" s="36">
        <f t="shared" si="281"/>
        <v>0</v>
      </c>
      <c r="AI556" s="36">
        <f t="shared" si="281"/>
        <v>67</v>
      </c>
      <c r="AJ556" s="36">
        <f t="shared" si="281"/>
        <v>19</v>
      </c>
      <c r="AK556" s="36">
        <f t="shared" si="281"/>
        <v>5</v>
      </c>
      <c r="AM556" s="21">
        <f>SUM(AM551:AM555)</f>
        <v>90</v>
      </c>
      <c r="AN556" s="21">
        <f>SUM(AN551:AN555)</f>
        <v>6</v>
      </c>
      <c r="AO556" s="21">
        <f>SUM(AO551:AO555)</f>
        <v>0</v>
      </c>
      <c r="AP556" s="21">
        <f>SUM(AP551:AP555)</f>
        <v>0</v>
      </c>
      <c r="AQ556" s="21">
        <f>SUM(AQ551:AQ555)</f>
        <v>9</v>
      </c>
      <c r="AR556" s="140">
        <f>SUM(AM556,AQ556)</f>
        <v>99</v>
      </c>
    </row>
    <row r="557" spans="1:44" s="14" customFormat="1" ht="12.75" customHeight="1">
      <c r="A557" s="153">
        <v>47</v>
      </c>
      <c r="B557" s="210" t="s">
        <v>178</v>
      </c>
      <c r="C557" s="216" t="s">
        <v>179</v>
      </c>
      <c r="D557" s="213" t="s">
        <v>10</v>
      </c>
      <c r="E557" s="154" t="s">
        <v>70</v>
      </c>
      <c r="F557" s="155">
        <v>24</v>
      </c>
      <c r="G557" s="156"/>
      <c r="H557" s="157"/>
      <c r="I557" s="157"/>
      <c r="J557" s="157"/>
      <c r="K557" s="156"/>
      <c r="L557" s="157"/>
      <c r="M557" s="156"/>
      <c r="N557" s="157"/>
      <c r="O557" s="156"/>
      <c r="P557" s="157"/>
      <c r="Q557" s="156"/>
      <c r="R557" s="157"/>
      <c r="S557" s="156"/>
      <c r="T557" s="157"/>
      <c r="U557" s="156"/>
      <c r="V557" s="157"/>
      <c r="W557" s="156"/>
      <c r="X557" s="157"/>
      <c r="Y557" s="156"/>
      <c r="Z557" s="157"/>
      <c r="AA557" s="156"/>
      <c r="AB557" s="157"/>
      <c r="AC557" s="157"/>
      <c r="AD557" s="157"/>
      <c r="AE557" s="157"/>
      <c r="AF557" s="157"/>
      <c r="AG557" s="157"/>
      <c r="AH557" s="157"/>
      <c r="AI557" s="156"/>
      <c r="AJ557" s="156"/>
      <c r="AK557" s="156"/>
      <c r="AM557" s="137">
        <f aca="true" t="shared" si="282" ref="AM557:AN560">SUM(M557,O557,Q557,S557,U557,W557,Y557,AA557,AC557,AE557,AG557)</f>
        <v>0</v>
      </c>
      <c r="AN557" s="137">
        <f t="shared" si="282"/>
        <v>0</v>
      </c>
      <c r="AO557" s="137">
        <f aca="true" t="shared" si="283" ref="AO557:AP560">SUM(I557)</f>
        <v>0</v>
      </c>
      <c r="AP557" s="137">
        <f t="shared" si="283"/>
        <v>0</v>
      </c>
      <c r="AQ557" s="137">
        <v>24</v>
      </c>
      <c r="AR557" s="47"/>
    </row>
    <row r="558" spans="1:44" s="14" customFormat="1" ht="12.75" customHeight="1">
      <c r="A558" s="175" t="s">
        <v>63</v>
      </c>
      <c r="B558" s="210"/>
      <c r="C558" s="217"/>
      <c r="D558" s="214"/>
      <c r="E558" s="154" t="s">
        <v>69</v>
      </c>
      <c r="F558" s="155">
        <v>16</v>
      </c>
      <c r="G558" s="156"/>
      <c r="H558" s="157"/>
      <c r="I558" s="157"/>
      <c r="J558" s="157"/>
      <c r="K558" s="156"/>
      <c r="L558" s="157"/>
      <c r="M558" s="156"/>
      <c r="N558" s="157"/>
      <c r="O558" s="156"/>
      <c r="P558" s="157"/>
      <c r="Q558" s="156"/>
      <c r="R558" s="157"/>
      <c r="S558" s="156"/>
      <c r="T558" s="157"/>
      <c r="U558" s="156"/>
      <c r="V558" s="157"/>
      <c r="W558" s="156"/>
      <c r="X558" s="157"/>
      <c r="Y558" s="156"/>
      <c r="Z558" s="157"/>
      <c r="AA558" s="156"/>
      <c r="AB558" s="157"/>
      <c r="AC558" s="157"/>
      <c r="AD558" s="157"/>
      <c r="AE558" s="157"/>
      <c r="AF558" s="157"/>
      <c r="AG558" s="157"/>
      <c r="AH558" s="157"/>
      <c r="AI558" s="156"/>
      <c r="AJ558" s="156"/>
      <c r="AK558" s="156"/>
      <c r="AM558" s="137">
        <f>SUM(M558,O558,Q558,S558,U558,W558,Y558,AA558,AC558,AE558,AG558)</f>
        <v>0</v>
      </c>
      <c r="AN558" s="137">
        <f>SUM(N558,P558,R558,T558,V558,X558,Z558,AB558,AD558,AF558,AH558)</f>
        <v>0</v>
      </c>
      <c r="AO558" s="137">
        <f>SUM(I558)</f>
        <v>0</v>
      </c>
      <c r="AP558" s="137">
        <f>SUM(J558)</f>
        <v>0</v>
      </c>
      <c r="AQ558" s="137">
        <v>16</v>
      </c>
      <c r="AR558" s="47"/>
    </row>
    <row r="559" spans="1:44" s="14" customFormat="1" ht="12.75" customHeight="1">
      <c r="A559" s="175" t="s">
        <v>76</v>
      </c>
      <c r="B559" s="210"/>
      <c r="C559" s="217"/>
      <c r="D559" s="214"/>
      <c r="E559" s="154"/>
      <c r="F559" s="155"/>
      <c r="G559" s="156"/>
      <c r="H559" s="157"/>
      <c r="I559" s="157"/>
      <c r="J559" s="157"/>
      <c r="K559" s="156"/>
      <c r="L559" s="157"/>
      <c r="M559" s="156"/>
      <c r="N559" s="157"/>
      <c r="O559" s="156"/>
      <c r="P559" s="157"/>
      <c r="Q559" s="156"/>
      <c r="R559" s="157"/>
      <c r="S559" s="156"/>
      <c r="T559" s="157"/>
      <c r="U559" s="156"/>
      <c r="V559" s="157"/>
      <c r="W559" s="156"/>
      <c r="X559" s="157"/>
      <c r="Y559" s="156"/>
      <c r="Z559" s="157"/>
      <c r="AA559" s="156"/>
      <c r="AB559" s="157"/>
      <c r="AC559" s="157"/>
      <c r="AD559" s="157"/>
      <c r="AE559" s="157"/>
      <c r="AF559" s="157"/>
      <c r="AG559" s="157"/>
      <c r="AH559" s="157"/>
      <c r="AI559" s="156"/>
      <c r="AJ559" s="156"/>
      <c r="AK559" s="156"/>
      <c r="AM559" s="137">
        <f t="shared" si="282"/>
        <v>0</v>
      </c>
      <c r="AN559" s="137">
        <f t="shared" si="282"/>
        <v>0</v>
      </c>
      <c r="AO559" s="137">
        <f t="shared" si="283"/>
        <v>0</v>
      </c>
      <c r="AP559" s="137">
        <f t="shared" si="283"/>
        <v>0</v>
      </c>
      <c r="AQ559" s="137"/>
      <c r="AR559" s="47"/>
    </row>
    <row r="560" spans="1:44" s="14" customFormat="1" ht="12.75" customHeight="1">
      <c r="A560" s="153" t="s">
        <v>77</v>
      </c>
      <c r="B560" s="210"/>
      <c r="C560" s="218"/>
      <c r="D560" s="214"/>
      <c r="E560" s="154"/>
      <c r="F560" s="155"/>
      <c r="G560" s="156"/>
      <c r="H560" s="157"/>
      <c r="I560" s="157"/>
      <c r="J560" s="157"/>
      <c r="K560" s="156"/>
      <c r="L560" s="157"/>
      <c r="M560" s="156"/>
      <c r="N560" s="157"/>
      <c r="O560" s="156"/>
      <c r="P560" s="157"/>
      <c r="Q560" s="156"/>
      <c r="R560" s="157"/>
      <c r="S560" s="156"/>
      <c r="T560" s="157"/>
      <c r="U560" s="156"/>
      <c r="V560" s="157"/>
      <c r="W560" s="156"/>
      <c r="X560" s="157"/>
      <c r="Y560" s="156"/>
      <c r="Z560" s="157"/>
      <c r="AA560" s="156"/>
      <c r="AB560" s="157"/>
      <c r="AC560" s="157"/>
      <c r="AD560" s="157"/>
      <c r="AE560" s="157"/>
      <c r="AF560" s="157"/>
      <c r="AG560" s="157"/>
      <c r="AH560" s="157"/>
      <c r="AI560" s="156"/>
      <c r="AJ560" s="156"/>
      <c r="AK560" s="156"/>
      <c r="AM560" s="137">
        <f t="shared" si="282"/>
        <v>0</v>
      </c>
      <c r="AN560" s="137">
        <f t="shared" si="282"/>
        <v>0</v>
      </c>
      <c r="AO560" s="137">
        <f t="shared" si="283"/>
        <v>0</v>
      </c>
      <c r="AP560" s="137">
        <f t="shared" si="283"/>
        <v>0</v>
      </c>
      <c r="AQ560" s="137"/>
      <c r="AR560" s="47"/>
    </row>
    <row r="561" spans="1:44" s="14" customFormat="1" ht="15" customHeight="1">
      <c r="A561" s="20"/>
      <c r="B561" s="11"/>
      <c r="C561" s="34"/>
      <c r="D561" s="34"/>
      <c r="E561" s="35"/>
      <c r="F561" s="36">
        <f>SUM(F557:F560)</f>
        <v>40</v>
      </c>
      <c r="G561" s="36">
        <f aca="true" t="shared" si="284" ref="G561:AK561">SUM(G557:G560)</f>
        <v>0</v>
      </c>
      <c r="H561" s="36">
        <f t="shared" si="284"/>
        <v>0</v>
      </c>
      <c r="I561" s="36">
        <f t="shared" si="284"/>
        <v>0</v>
      </c>
      <c r="J561" s="36">
        <f t="shared" si="284"/>
        <v>0</v>
      </c>
      <c r="K561" s="36">
        <f t="shared" si="284"/>
        <v>0</v>
      </c>
      <c r="L561" s="36">
        <f t="shared" si="284"/>
        <v>0</v>
      </c>
      <c r="M561" s="36">
        <f t="shared" si="284"/>
        <v>0</v>
      </c>
      <c r="N561" s="36">
        <f t="shared" si="284"/>
        <v>0</v>
      </c>
      <c r="O561" s="36">
        <f t="shared" si="284"/>
        <v>0</v>
      </c>
      <c r="P561" s="36">
        <f t="shared" si="284"/>
        <v>0</v>
      </c>
      <c r="Q561" s="36">
        <f t="shared" si="284"/>
        <v>0</v>
      </c>
      <c r="R561" s="36">
        <f t="shared" si="284"/>
        <v>0</v>
      </c>
      <c r="S561" s="36">
        <f t="shared" si="284"/>
        <v>0</v>
      </c>
      <c r="T561" s="36">
        <f t="shared" si="284"/>
        <v>0</v>
      </c>
      <c r="U561" s="36">
        <f t="shared" si="284"/>
        <v>0</v>
      </c>
      <c r="V561" s="36">
        <f t="shared" si="284"/>
        <v>0</v>
      </c>
      <c r="W561" s="36">
        <f t="shared" si="284"/>
        <v>0</v>
      </c>
      <c r="X561" s="36">
        <f t="shared" si="284"/>
        <v>0</v>
      </c>
      <c r="Y561" s="36">
        <f t="shared" si="284"/>
        <v>0</v>
      </c>
      <c r="Z561" s="36">
        <f t="shared" si="284"/>
        <v>0</v>
      </c>
      <c r="AA561" s="36">
        <f t="shared" si="284"/>
        <v>0</v>
      </c>
      <c r="AB561" s="36">
        <f t="shared" si="284"/>
        <v>0</v>
      </c>
      <c r="AC561" s="36">
        <f t="shared" si="284"/>
        <v>0</v>
      </c>
      <c r="AD561" s="36">
        <f t="shared" si="284"/>
        <v>0</v>
      </c>
      <c r="AE561" s="36">
        <f t="shared" si="284"/>
        <v>0</v>
      </c>
      <c r="AF561" s="36">
        <f t="shared" si="284"/>
        <v>0</v>
      </c>
      <c r="AG561" s="36">
        <f t="shared" si="284"/>
        <v>0</v>
      </c>
      <c r="AH561" s="36">
        <f t="shared" si="284"/>
        <v>0</v>
      </c>
      <c r="AI561" s="36">
        <f t="shared" si="284"/>
        <v>0</v>
      </c>
      <c r="AJ561" s="36">
        <f t="shared" si="284"/>
        <v>0</v>
      </c>
      <c r="AK561" s="36">
        <f t="shared" si="284"/>
        <v>0</v>
      </c>
      <c r="AM561" s="21">
        <f>SUM(AM557:AM560)</f>
        <v>0</v>
      </c>
      <c r="AN561" s="21">
        <f>SUM(AN557:AN560)</f>
        <v>0</v>
      </c>
      <c r="AO561" s="21">
        <f>SUM(AO557:AO560)</f>
        <v>0</v>
      </c>
      <c r="AP561" s="21">
        <f>SUM(AP557:AP560)</f>
        <v>0</v>
      </c>
      <c r="AQ561" s="21">
        <f>SUM(AQ557:AQ560)</f>
        <v>40</v>
      </c>
      <c r="AR561" s="140">
        <f>SUM(AM561,AQ561)</f>
        <v>40</v>
      </c>
    </row>
    <row r="562" spans="1:44" s="14" customFormat="1" ht="12.75" customHeight="1" hidden="1">
      <c r="A562" s="56"/>
      <c r="B562" s="209"/>
      <c r="C562" s="193"/>
      <c r="D562" s="192"/>
      <c r="E562" s="22"/>
      <c r="F562" s="23"/>
      <c r="G562" s="24"/>
      <c r="H562" s="26"/>
      <c r="I562" s="26"/>
      <c r="J562" s="26"/>
      <c r="K562" s="24"/>
      <c r="L562" s="26"/>
      <c r="M562" s="24"/>
      <c r="N562" s="26"/>
      <c r="O562" s="24"/>
      <c r="P562" s="26"/>
      <c r="Q562" s="24"/>
      <c r="R562" s="26"/>
      <c r="S562" s="24"/>
      <c r="T562" s="26"/>
      <c r="U562" s="24"/>
      <c r="V562" s="26"/>
      <c r="W562" s="24"/>
      <c r="X562" s="26"/>
      <c r="Y562" s="24"/>
      <c r="Z562" s="26"/>
      <c r="AA562" s="24"/>
      <c r="AB562" s="26"/>
      <c r="AC562" s="26"/>
      <c r="AD562" s="26"/>
      <c r="AE562" s="26"/>
      <c r="AF562" s="26"/>
      <c r="AG562" s="26"/>
      <c r="AH562" s="26"/>
      <c r="AI562" s="24"/>
      <c r="AJ562" s="24"/>
      <c r="AK562" s="24"/>
      <c r="AM562" s="137">
        <f aca="true" t="shared" si="285" ref="AM562:AN567">SUM(M562,O562,Q562,S562,U562,W562,Y562,AA562,AC562,AE562,AG562)</f>
        <v>0</v>
      </c>
      <c r="AN562" s="137">
        <f t="shared" si="285"/>
        <v>0</v>
      </c>
      <c r="AO562" s="137">
        <f aca="true" t="shared" si="286" ref="AO562:AP567">SUM(I562)</f>
        <v>0</v>
      </c>
      <c r="AP562" s="137">
        <f t="shared" si="286"/>
        <v>0</v>
      </c>
      <c r="AQ562" s="137"/>
      <c r="AR562" s="47"/>
    </row>
    <row r="563" spans="1:44" s="14" customFormat="1" ht="12.75" customHeight="1" hidden="1">
      <c r="A563" s="56"/>
      <c r="B563" s="199"/>
      <c r="C563" s="204"/>
      <c r="D563" s="192"/>
      <c r="E563" s="22"/>
      <c r="F563" s="23"/>
      <c r="G563" s="24"/>
      <c r="H563" s="26"/>
      <c r="I563" s="26"/>
      <c r="J563" s="26"/>
      <c r="K563" s="24"/>
      <c r="L563" s="26"/>
      <c r="M563" s="24"/>
      <c r="N563" s="26"/>
      <c r="O563" s="24"/>
      <c r="P563" s="26"/>
      <c r="Q563" s="24"/>
      <c r="R563" s="26"/>
      <c r="S563" s="24"/>
      <c r="T563" s="26"/>
      <c r="U563" s="24"/>
      <c r="V563" s="26"/>
      <c r="W563" s="24"/>
      <c r="X563" s="26"/>
      <c r="Y563" s="24"/>
      <c r="Z563" s="26"/>
      <c r="AA563" s="24"/>
      <c r="AB563" s="26"/>
      <c r="AC563" s="26"/>
      <c r="AD563" s="26"/>
      <c r="AE563" s="26"/>
      <c r="AF563" s="26"/>
      <c r="AG563" s="26"/>
      <c r="AH563" s="26"/>
      <c r="AI563" s="24"/>
      <c r="AJ563" s="24"/>
      <c r="AK563" s="24"/>
      <c r="AM563" s="137">
        <f>SUM(M563,O563,Q563,S563,U563,W563,Y563,AA563,AC563,AE563,AG563)</f>
        <v>0</v>
      </c>
      <c r="AN563" s="137">
        <f>SUM(N563,P563,R563,T563,V563,X563,Z563,AB563,AD563,AF563,AH563)</f>
        <v>0</v>
      </c>
      <c r="AO563" s="137">
        <f>SUM(I563)</f>
        <v>0</v>
      </c>
      <c r="AP563" s="137">
        <f>SUM(J563)</f>
        <v>0</v>
      </c>
      <c r="AQ563" s="137"/>
      <c r="AR563" s="47"/>
    </row>
    <row r="564" spans="1:44" s="14" customFormat="1" ht="12.75" customHeight="1" hidden="1">
      <c r="A564" s="56"/>
      <c r="B564" s="199"/>
      <c r="C564" s="204"/>
      <c r="D564" s="192"/>
      <c r="E564" s="22"/>
      <c r="F564" s="23"/>
      <c r="G564" s="24"/>
      <c r="H564" s="26"/>
      <c r="I564" s="26"/>
      <c r="J564" s="26"/>
      <c r="K564" s="24"/>
      <c r="L564" s="26"/>
      <c r="M564" s="24"/>
      <c r="N564" s="26"/>
      <c r="O564" s="24"/>
      <c r="P564" s="26"/>
      <c r="Q564" s="24"/>
      <c r="R564" s="26"/>
      <c r="S564" s="24"/>
      <c r="T564" s="26"/>
      <c r="U564" s="24"/>
      <c r="V564" s="26"/>
      <c r="W564" s="24"/>
      <c r="X564" s="26"/>
      <c r="Y564" s="24"/>
      <c r="Z564" s="26"/>
      <c r="AA564" s="24"/>
      <c r="AB564" s="26"/>
      <c r="AC564" s="26"/>
      <c r="AD564" s="26"/>
      <c r="AE564" s="26"/>
      <c r="AF564" s="26"/>
      <c r="AG564" s="26"/>
      <c r="AH564" s="26"/>
      <c r="AI564" s="24"/>
      <c r="AJ564" s="24"/>
      <c r="AK564" s="24"/>
      <c r="AM564" s="137">
        <f t="shared" si="285"/>
        <v>0</v>
      </c>
      <c r="AN564" s="137">
        <f t="shared" si="285"/>
        <v>0</v>
      </c>
      <c r="AO564" s="137">
        <f t="shared" si="286"/>
        <v>0</v>
      </c>
      <c r="AP564" s="137">
        <f t="shared" si="286"/>
        <v>0</v>
      </c>
      <c r="AQ564" s="137"/>
      <c r="AR564" s="47"/>
    </row>
    <row r="565" spans="1:44" s="14" customFormat="1" ht="12.75" customHeight="1" hidden="1">
      <c r="A565" s="56"/>
      <c r="B565" s="199"/>
      <c r="C565" s="204"/>
      <c r="D565" s="192"/>
      <c r="E565" s="22"/>
      <c r="F565" s="23"/>
      <c r="G565" s="24"/>
      <c r="H565" s="26"/>
      <c r="I565" s="26"/>
      <c r="J565" s="26"/>
      <c r="K565" s="24"/>
      <c r="L565" s="26"/>
      <c r="M565" s="24"/>
      <c r="N565" s="26"/>
      <c r="O565" s="24"/>
      <c r="P565" s="26"/>
      <c r="Q565" s="24"/>
      <c r="R565" s="26"/>
      <c r="S565" s="24"/>
      <c r="T565" s="26"/>
      <c r="U565" s="24"/>
      <c r="V565" s="26"/>
      <c r="W565" s="24"/>
      <c r="X565" s="26"/>
      <c r="Y565" s="24"/>
      <c r="Z565" s="26"/>
      <c r="AA565" s="24"/>
      <c r="AB565" s="26"/>
      <c r="AC565" s="26"/>
      <c r="AD565" s="26"/>
      <c r="AE565" s="26"/>
      <c r="AF565" s="26"/>
      <c r="AG565" s="26"/>
      <c r="AH565" s="26"/>
      <c r="AI565" s="24"/>
      <c r="AJ565" s="24"/>
      <c r="AK565" s="24"/>
      <c r="AM565" s="137">
        <f>SUM(M565,O565,Q565,S565,U565,W565,Y565,AA565,AC565,AE565,AG565)</f>
        <v>0</v>
      </c>
      <c r="AN565" s="137">
        <f>SUM(N565,P565,R565,T565,V565,X565,Z565,AB565,AD565,AF565,AH565)</f>
        <v>0</v>
      </c>
      <c r="AO565" s="137">
        <f>SUM(I565)</f>
        <v>0</v>
      </c>
      <c r="AP565" s="137">
        <f>SUM(J565)</f>
        <v>0</v>
      </c>
      <c r="AQ565" s="137"/>
      <c r="AR565" s="47"/>
    </row>
    <row r="566" spans="1:44" s="14" customFormat="1" ht="12.75" customHeight="1" hidden="1">
      <c r="A566" s="56"/>
      <c r="B566" s="199"/>
      <c r="C566" s="204"/>
      <c r="D566" s="192"/>
      <c r="E566" s="22"/>
      <c r="F566" s="23"/>
      <c r="G566" s="24"/>
      <c r="H566" s="26"/>
      <c r="I566" s="26"/>
      <c r="J566" s="26"/>
      <c r="K566" s="24"/>
      <c r="L566" s="26"/>
      <c r="M566" s="24"/>
      <c r="N566" s="26"/>
      <c r="O566" s="24"/>
      <c r="P566" s="26"/>
      <c r="Q566" s="24"/>
      <c r="R566" s="26"/>
      <c r="S566" s="24"/>
      <c r="T566" s="26"/>
      <c r="U566" s="24"/>
      <c r="V566" s="26"/>
      <c r="W566" s="24"/>
      <c r="X566" s="26"/>
      <c r="Y566" s="24"/>
      <c r="Z566" s="26"/>
      <c r="AA566" s="24"/>
      <c r="AB566" s="26"/>
      <c r="AC566" s="26"/>
      <c r="AD566" s="26"/>
      <c r="AE566" s="26"/>
      <c r="AF566" s="26"/>
      <c r="AG566" s="26"/>
      <c r="AH566" s="26"/>
      <c r="AI566" s="24"/>
      <c r="AJ566" s="24"/>
      <c r="AK566" s="24"/>
      <c r="AM566" s="137">
        <f t="shared" si="285"/>
        <v>0</v>
      </c>
      <c r="AN566" s="137">
        <f t="shared" si="285"/>
        <v>0</v>
      </c>
      <c r="AO566" s="137">
        <f t="shared" si="286"/>
        <v>0</v>
      </c>
      <c r="AP566" s="137">
        <f t="shared" si="286"/>
        <v>0</v>
      </c>
      <c r="AQ566" s="137"/>
      <c r="AR566" s="47"/>
    </row>
    <row r="567" spans="1:44" s="14" customFormat="1" ht="12.75" customHeight="1" hidden="1">
      <c r="A567" s="56"/>
      <c r="B567" s="199"/>
      <c r="C567" s="204"/>
      <c r="D567" s="192"/>
      <c r="E567" s="22"/>
      <c r="F567" s="23"/>
      <c r="G567" s="24"/>
      <c r="H567" s="26"/>
      <c r="I567" s="26"/>
      <c r="J567" s="26"/>
      <c r="K567" s="24"/>
      <c r="L567" s="26"/>
      <c r="M567" s="24"/>
      <c r="N567" s="26"/>
      <c r="O567" s="24"/>
      <c r="P567" s="26"/>
      <c r="Q567" s="24"/>
      <c r="R567" s="26"/>
      <c r="S567" s="24"/>
      <c r="T567" s="26"/>
      <c r="U567" s="24"/>
      <c r="V567" s="26"/>
      <c r="W567" s="24"/>
      <c r="X567" s="26"/>
      <c r="Y567" s="24"/>
      <c r="Z567" s="26"/>
      <c r="AA567" s="24"/>
      <c r="AB567" s="26"/>
      <c r="AC567" s="26"/>
      <c r="AD567" s="26"/>
      <c r="AE567" s="26"/>
      <c r="AF567" s="26"/>
      <c r="AG567" s="26"/>
      <c r="AH567" s="26"/>
      <c r="AI567" s="24"/>
      <c r="AJ567" s="24"/>
      <c r="AK567" s="24"/>
      <c r="AM567" s="137">
        <f t="shared" si="285"/>
        <v>0</v>
      </c>
      <c r="AN567" s="137">
        <f t="shared" si="285"/>
        <v>0</v>
      </c>
      <c r="AO567" s="137">
        <f t="shared" si="286"/>
        <v>0</v>
      </c>
      <c r="AP567" s="137">
        <f t="shared" si="286"/>
        <v>0</v>
      </c>
      <c r="AQ567" s="137"/>
      <c r="AR567" s="47"/>
    </row>
    <row r="568" spans="1:44" s="47" customFormat="1" ht="12.75" customHeight="1" hidden="1">
      <c r="A568" s="75"/>
      <c r="B568" s="115"/>
      <c r="C568" s="116"/>
      <c r="D568" s="117"/>
      <c r="E568" s="118"/>
      <c r="F568" s="119">
        <f>SUM(F562:F567)</f>
        <v>0</v>
      </c>
      <c r="G568" s="119">
        <f aca="true" t="shared" si="287" ref="G568:AK568">SUM(G562:G567)</f>
        <v>0</v>
      </c>
      <c r="H568" s="119">
        <f t="shared" si="287"/>
        <v>0</v>
      </c>
      <c r="I568" s="119">
        <f t="shared" si="287"/>
        <v>0</v>
      </c>
      <c r="J568" s="119">
        <f t="shared" si="287"/>
        <v>0</v>
      </c>
      <c r="K568" s="119">
        <f t="shared" si="287"/>
        <v>0</v>
      </c>
      <c r="L568" s="119">
        <f t="shared" si="287"/>
        <v>0</v>
      </c>
      <c r="M568" s="119">
        <f t="shared" si="287"/>
        <v>0</v>
      </c>
      <c r="N568" s="119">
        <f t="shared" si="287"/>
        <v>0</v>
      </c>
      <c r="O568" s="119">
        <f t="shared" si="287"/>
        <v>0</v>
      </c>
      <c r="P568" s="119">
        <f t="shared" si="287"/>
        <v>0</v>
      </c>
      <c r="Q568" s="119">
        <f t="shared" si="287"/>
        <v>0</v>
      </c>
      <c r="R568" s="119">
        <f t="shared" si="287"/>
        <v>0</v>
      </c>
      <c r="S568" s="119">
        <f t="shared" si="287"/>
        <v>0</v>
      </c>
      <c r="T568" s="119">
        <f t="shared" si="287"/>
        <v>0</v>
      </c>
      <c r="U568" s="119">
        <f t="shared" si="287"/>
        <v>0</v>
      </c>
      <c r="V568" s="119">
        <f t="shared" si="287"/>
        <v>0</v>
      </c>
      <c r="W568" s="119">
        <f t="shared" si="287"/>
        <v>0</v>
      </c>
      <c r="X568" s="119">
        <f t="shared" si="287"/>
        <v>0</v>
      </c>
      <c r="Y568" s="119">
        <f t="shared" si="287"/>
        <v>0</v>
      </c>
      <c r="Z568" s="119">
        <f t="shared" si="287"/>
        <v>0</v>
      </c>
      <c r="AA568" s="119">
        <f t="shared" si="287"/>
        <v>0</v>
      </c>
      <c r="AB568" s="119">
        <f t="shared" si="287"/>
        <v>0</v>
      </c>
      <c r="AC568" s="119">
        <f t="shared" si="287"/>
        <v>0</v>
      </c>
      <c r="AD568" s="119">
        <f t="shared" si="287"/>
        <v>0</v>
      </c>
      <c r="AE568" s="119">
        <f t="shared" si="287"/>
        <v>0</v>
      </c>
      <c r="AF568" s="119">
        <f t="shared" si="287"/>
        <v>0</v>
      </c>
      <c r="AG568" s="119">
        <f t="shared" si="287"/>
        <v>0</v>
      </c>
      <c r="AH568" s="119">
        <f t="shared" si="287"/>
        <v>0</v>
      </c>
      <c r="AI568" s="119">
        <f t="shared" si="287"/>
        <v>0</v>
      </c>
      <c r="AJ568" s="119">
        <f t="shared" si="287"/>
        <v>0</v>
      </c>
      <c r="AK568" s="119">
        <f t="shared" si="287"/>
        <v>0</v>
      </c>
      <c r="AM568" s="21">
        <f>SUM(AM562:AM567)</f>
        <v>0</v>
      </c>
      <c r="AN568" s="21">
        <f>SUM(AN562:AN567)</f>
        <v>0</v>
      </c>
      <c r="AO568" s="21">
        <f>SUM(AO562:AO567)</f>
        <v>0</v>
      </c>
      <c r="AP568" s="21">
        <f>SUM(AP562:AP567)</f>
        <v>0</v>
      </c>
      <c r="AQ568" s="21">
        <f>SUM(AQ562:AQ567)</f>
        <v>0</v>
      </c>
      <c r="AR568" s="140">
        <f>SUM(AM568,AQ568)</f>
        <v>0</v>
      </c>
    </row>
    <row r="569" spans="1:44" s="14" customFormat="1" ht="12.75" customHeight="1" hidden="1">
      <c r="A569" s="56"/>
      <c r="B569" s="199"/>
      <c r="C569" s="204"/>
      <c r="D569" s="192"/>
      <c r="E569" s="22"/>
      <c r="F569" s="23"/>
      <c r="G569" s="24"/>
      <c r="H569" s="26"/>
      <c r="I569" s="26"/>
      <c r="J569" s="26"/>
      <c r="K569" s="24"/>
      <c r="L569" s="26"/>
      <c r="M569" s="24"/>
      <c r="N569" s="26"/>
      <c r="O569" s="24"/>
      <c r="P569" s="26"/>
      <c r="Q569" s="24"/>
      <c r="R569" s="26"/>
      <c r="S569" s="24"/>
      <c r="T569" s="26"/>
      <c r="U569" s="24"/>
      <c r="V569" s="26"/>
      <c r="W569" s="24"/>
      <c r="X569" s="26"/>
      <c r="Y569" s="24"/>
      <c r="Z569" s="26"/>
      <c r="AA569" s="24"/>
      <c r="AB569" s="26"/>
      <c r="AC569" s="26"/>
      <c r="AD569" s="26"/>
      <c r="AE569" s="26"/>
      <c r="AF569" s="26"/>
      <c r="AG569" s="26"/>
      <c r="AH569" s="26"/>
      <c r="AI569" s="24"/>
      <c r="AJ569" s="24"/>
      <c r="AK569" s="24"/>
      <c r="AM569" s="137">
        <f aca="true" t="shared" si="288" ref="AM569:AN571">SUM(M569,O569,Q569,S569,U569,W569,Y569,AA569,AC569,AE569,AG569)</f>
        <v>0</v>
      </c>
      <c r="AN569" s="137">
        <f t="shared" si="288"/>
        <v>0</v>
      </c>
      <c r="AO569" s="137">
        <f aca="true" t="shared" si="289" ref="AO569:AP571">SUM(I569)</f>
        <v>0</v>
      </c>
      <c r="AP569" s="137">
        <f t="shared" si="289"/>
        <v>0</v>
      </c>
      <c r="AQ569" s="137"/>
      <c r="AR569" s="47"/>
    </row>
    <row r="570" spans="1:44" s="14" customFormat="1" ht="12.75" customHeight="1" hidden="1">
      <c r="A570" s="56"/>
      <c r="B570" s="199"/>
      <c r="C570" s="204"/>
      <c r="D570" s="192"/>
      <c r="E570" s="22"/>
      <c r="F570" s="23"/>
      <c r="G570" s="24"/>
      <c r="H570" s="26"/>
      <c r="I570" s="26"/>
      <c r="J570" s="26"/>
      <c r="K570" s="24"/>
      <c r="L570" s="26"/>
      <c r="M570" s="24"/>
      <c r="N570" s="26"/>
      <c r="O570" s="24"/>
      <c r="P570" s="26"/>
      <c r="Q570" s="24"/>
      <c r="R570" s="26"/>
      <c r="S570" s="24"/>
      <c r="T570" s="26"/>
      <c r="U570" s="24"/>
      <c r="V570" s="26"/>
      <c r="W570" s="24"/>
      <c r="X570" s="26"/>
      <c r="Y570" s="24"/>
      <c r="Z570" s="26"/>
      <c r="AA570" s="24"/>
      <c r="AB570" s="26"/>
      <c r="AC570" s="26"/>
      <c r="AD570" s="26"/>
      <c r="AE570" s="26"/>
      <c r="AF570" s="26"/>
      <c r="AG570" s="26"/>
      <c r="AH570" s="26"/>
      <c r="AI570" s="24"/>
      <c r="AJ570" s="24"/>
      <c r="AK570" s="24"/>
      <c r="AM570" s="137">
        <f t="shared" si="288"/>
        <v>0</v>
      </c>
      <c r="AN570" s="137">
        <f t="shared" si="288"/>
        <v>0</v>
      </c>
      <c r="AO570" s="137">
        <f t="shared" si="289"/>
        <v>0</v>
      </c>
      <c r="AP570" s="137">
        <f t="shared" si="289"/>
        <v>0</v>
      </c>
      <c r="AQ570" s="137"/>
      <c r="AR570" s="47"/>
    </row>
    <row r="571" spans="1:44" s="14" customFormat="1" ht="12.75" customHeight="1" hidden="1">
      <c r="A571" s="56"/>
      <c r="B571" s="199"/>
      <c r="C571" s="204"/>
      <c r="D571" s="192"/>
      <c r="E571" s="22"/>
      <c r="F571" s="23"/>
      <c r="G571" s="24"/>
      <c r="H571" s="26"/>
      <c r="I571" s="26"/>
      <c r="J571" s="26"/>
      <c r="K571" s="24"/>
      <c r="L571" s="26"/>
      <c r="M571" s="24"/>
      <c r="N571" s="26"/>
      <c r="O571" s="24"/>
      <c r="P571" s="26"/>
      <c r="Q571" s="24"/>
      <c r="R571" s="26"/>
      <c r="S571" s="24"/>
      <c r="T571" s="26"/>
      <c r="U571" s="24"/>
      <c r="V571" s="26"/>
      <c r="W571" s="24"/>
      <c r="X571" s="26"/>
      <c r="Y571" s="24"/>
      <c r="Z571" s="26"/>
      <c r="AA571" s="24"/>
      <c r="AB571" s="26"/>
      <c r="AC571" s="26"/>
      <c r="AD571" s="26"/>
      <c r="AE571" s="26"/>
      <c r="AF571" s="26"/>
      <c r="AG571" s="26"/>
      <c r="AH571" s="26"/>
      <c r="AI571" s="24"/>
      <c r="AJ571" s="24"/>
      <c r="AK571" s="24"/>
      <c r="AM571" s="137">
        <f t="shared" si="288"/>
        <v>0</v>
      </c>
      <c r="AN571" s="137">
        <f t="shared" si="288"/>
        <v>0</v>
      </c>
      <c r="AO571" s="137">
        <f t="shared" si="289"/>
        <v>0</v>
      </c>
      <c r="AP571" s="137">
        <f t="shared" si="289"/>
        <v>0</v>
      </c>
      <c r="AQ571" s="137"/>
      <c r="AR571" s="47"/>
    </row>
    <row r="572" spans="1:44" s="14" customFormat="1" ht="12.75" customHeight="1" hidden="1">
      <c r="A572" s="56"/>
      <c r="B572" s="199"/>
      <c r="C572" s="204"/>
      <c r="D572" s="192"/>
      <c r="E572" s="22"/>
      <c r="F572" s="23"/>
      <c r="G572" s="24"/>
      <c r="H572" s="26"/>
      <c r="I572" s="26"/>
      <c r="J572" s="26"/>
      <c r="K572" s="24"/>
      <c r="L572" s="26"/>
      <c r="M572" s="24"/>
      <c r="N572" s="26"/>
      <c r="O572" s="24"/>
      <c r="P572" s="26"/>
      <c r="Q572" s="24"/>
      <c r="R572" s="26"/>
      <c r="S572" s="24"/>
      <c r="T572" s="26"/>
      <c r="U572" s="24"/>
      <c r="V572" s="26"/>
      <c r="W572" s="24"/>
      <c r="X572" s="26"/>
      <c r="Y572" s="24"/>
      <c r="Z572" s="26"/>
      <c r="AA572" s="24"/>
      <c r="AB572" s="26"/>
      <c r="AC572" s="26"/>
      <c r="AD572" s="26"/>
      <c r="AE572" s="26"/>
      <c r="AF572" s="26"/>
      <c r="AG572" s="26"/>
      <c r="AH572" s="26"/>
      <c r="AI572" s="24"/>
      <c r="AJ572" s="24"/>
      <c r="AK572" s="24"/>
      <c r="AM572" s="137">
        <f aca="true" t="shared" si="290" ref="AM572:AN574">SUM(M572,O572,Q572,S572,U572,W572,Y572,AA572,AC572,AE572,AG572)</f>
        <v>0</v>
      </c>
      <c r="AN572" s="137">
        <f t="shared" si="290"/>
        <v>0</v>
      </c>
      <c r="AO572" s="137">
        <f aca="true" t="shared" si="291" ref="AO572:AP574">SUM(I572)</f>
        <v>0</v>
      </c>
      <c r="AP572" s="137">
        <f t="shared" si="291"/>
        <v>0</v>
      </c>
      <c r="AQ572" s="137"/>
      <c r="AR572" s="47"/>
    </row>
    <row r="573" spans="1:44" s="14" customFormat="1" ht="12.75" customHeight="1" hidden="1">
      <c r="A573" s="56"/>
      <c r="B573" s="199"/>
      <c r="C573" s="204"/>
      <c r="D573" s="192"/>
      <c r="E573" s="22"/>
      <c r="F573" s="23"/>
      <c r="G573" s="24"/>
      <c r="H573" s="26"/>
      <c r="I573" s="26"/>
      <c r="J573" s="26"/>
      <c r="K573" s="24"/>
      <c r="L573" s="26"/>
      <c r="M573" s="24"/>
      <c r="N573" s="26"/>
      <c r="O573" s="24"/>
      <c r="P573" s="26"/>
      <c r="Q573" s="24"/>
      <c r="R573" s="26"/>
      <c r="S573" s="24"/>
      <c r="T573" s="26"/>
      <c r="U573" s="24"/>
      <c r="V573" s="26"/>
      <c r="W573" s="24"/>
      <c r="X573" s="26"/>
      <c r="Y573" s="24"/>
      <c r="Z573" s="26"/>
      <c r="AA573" s="24"/>
      <c r="AB573" s="26"/>
      <c r="AC573" s="26"/>
      <c r="AD573" s="26"/>
      <c r="AE573" s="26"/>
      <c r="AF573" s="26"/>
      <c r="AG573" s="26"/>
      <c r="AH573" s="26"/>
      <c r="AI573" s="24"/>
      <c r="AJ573" s="24"/>
      <c r="AK573" s="24"/>
      <c r="AM573" s="137">
        <f t="shared" si="290"/>
        <v>0</v>
      </c>
      <c r="AN573" s="137">
        <f t="shared" si="290"/>
        <v>0</v>
      </c>
      <c r="AO573" s="137">
        <f t="shared" si="291"/>
        <v>0</v>
      </c>
      <c r="AP573" s="137">
        <f t="shared" si="291"/>
        <v>0</v>
      </c>
      <c r="AQ573" s="137"/>
      <c r="AR573" s="47"/>
    </row>
    <row r="574" spans="1:44" s="14" customFormat="1" ht="12.75" customHeight="1" hidden="1">
      <c r="A574" s="56"/>
      <c r="B574" s="199"/>
      <c r="C574" s="204"/>
      <c r="D574" s="192"/>
      <c r="E574" s="22"/>
      <c r="F574" s="23"/>
      <c r="G574" s="24"/>
      <c r="H574" s="26"/>
      <c r="I574" s="26"/>
      <c r="J574" s="26"/>
      <c r="K574" s="24"/>
      <c r="L574" s="26"/>
      <c r="M574" s="24"/>
      <c r="N574" s="26"/>
      <c r="O574" s="24"/>
      <c r="P574" s="26"/>
      <c r="Q574" s="24"/>
      <c r="R574" s="26"/>
      <c r="S574" s="24"/>
      <c r="T574" s="26"/>
      <c r="U574" s="24"/>
      <c r="V574" s="26"/>
      <c r="W574" s="24"/>
      <c r="X574" s="26"/>
      <c r="Y574" s="24"/>
      <c r="Z574" s="26"/>
      <c r="AA574" s="24"/>
      <c r="AB574" s="26"/>
      <c r="AC574" s="26"/>
      <c r="AD574" s="26"/>
      <c r="AE574" s="26"/>
      <c r="AF574" s="26"/>
      <c r="AG574" s="26"/>
      <c r="AH574" s="26"/>
      <c r="AI574" s="24"/>
      <c r="AJ574" s="24"/>
      <c r="AK574" s="24"/>
      <c r="AM574" s="137">
        <f t="shared" si="290"/>
        <v>0</v>
      </c>
      <c r="AN574" s="137">
        <f t="shared" si="290"/>
        <v>0</v>
      </c>
      <c r="AO574" s="137">
        <f t="shared" si="291"/>
        <v>0</v>
      </c>
      <c r="AP574" s="137">
        <f t="shared" si="291"/>
        <v>0</v>
      </c>
      <c r="AQ574" s="137"/>
      <c r="AR574" s="47"/>
    </row>
    <row r="575" spans="1:44" s="47" customFormat="1" ht="12.75" customHeight="1" hidden="1">
      <c r="A575" s="75"/>
      <c r="B575" s="115"/>
      <c r="C575" s="116"/>
      <c r="D575" s="117"/>
      <c r="E575" s="118"/>
      <c r="F575" s="119">
        <f aca="true" t="shared" si="292" ref="F575:AK575">SUM(F569:F574)</f>
        <v>0</v>
      </c>
      <c r="G575" s="119">
        <f t="shared" si="292"/>
        <v>0</v>
      </c>
      <c r="H575" s="119">
        <f t="shared" si="292"/>
        <v>0</v>
      </c>
      <c r="I575" s="119">
        <f t="shared" si="292"/>
        <v>0</v>
      </c>
      <c r="J575" s="119">
        <f t="shared" si="292"/>
        <v>0</v>
      </c>
      <c r="K575" s="119">
        <f t="shared" si="292"/>
        <v>0</v>
      </c>
      <c r="L575" s="119">
        <f t="shared" si="292"/>
        <v>0</v>
      </c>
      <c r="M575" s="119">
        <f t="shared" si="292"/>
        <v>0</v>
      </c>
      <c r="N575" s="119">
        <f t="shared" si="292"/>
        <v>0</v>
      </c>
      <c r="O575" s="119">
        <f t="shared" si="292"/>
        <v>0</v>
      </c>
      <c r="P575" s="119">
        <f t="shared" si="292"/>
        <v>0</v>
      </c>
      <c r="Q575" s="119">
        <f t="shared" si="292"/>
        <v>0</v>
      </c>
      <c r="R575" s="119">
        <f t="shared" si="292"/>
        <v>0</v>
      </c>
      <c r="S575" s="119">
        <f t="shared" si="292"/>
        <v>0</v>
      </c>
      <c r="T575" s="119">
        <f t="shared" si="292"/>
        <v>0</v>
      </c>
      <c r="U575" s="119">
        <f t="shared" si="292"/>
        <v>0</v>
      </c>
      <c r="V575" s="119">
        <f t="shared" si="292"/>
        <v>0</v>
      </c>
      <c r="W575" s="119">
        <f t="shared" si="292"/>
        <v>0</v>
      </c>
      <c r="X575" s="119">
        <f t="shared" si="292"/>
        <v>0</v>
      </c>
      <c r="Y575" s="119">
        <f t="shared" si="292"/>
        <v>0</v>
      </c>
      <c r="Z575" s="119">
        <f t="shared" si="292"/>
        <v>0</v>
      </c>
      <c r="AA575" s="119">
        <f t="shared" si="292"/>
        <v>0</v>
      </c>
      <c r="AB575" s="119">
        <f t="shared" si="292"/>
        <v>0</v>
      </c>
      <c r="AC575" s="119">
        <f t="shared" si="292"/>
        <v>0</v>
      </c>
      <c r="AD575" s="119">
        <f t="shared" si="292"/>
        <v>0</v>
      </c>
      <c r="AE575" s="119">
        <f t="shared" si="292"/>
        <v>0</v>
      </c>
      <c r="AF575" s="119">
        <f t="shared" si="292"/>
        <v>0</v>
      </c>
      <c r="AG575" s="119">
        <f t="shared" si="292"/>
        <v>0</v>
      </c>
      <c r="AH575" s="119">
        <f t="shared" si="292"/>
        <v>0</v>
      </c>
      <c r="AI575" s="119">
        <f t="shared" si="292"/>
        <v>0</v>
      </c>
      <c r="AJ575" s="119">
        <f t="shared" si="292"/>
        <v>0</v>
      </c>
      <c r="AK575" s="119">
        <f t="shared" si="292"/>
        <v>0</v>
      </c>
      <c r="AM575" s="21">
        <f>SUM(AM569:AM574)</f>
        <v>0</v>
      </c>
      <c r="AN575" s="21">
        <f>SUM(AN569:AN574)</f>
        <v>0</v>
      </c>
      <c r="AO575" s="21">
        <f>SUM(AO569:AO574)</f>
        <v>0</v>
      </c>
      <c r="AP575" s="21">
        <f>SUM(AP569:AP574)</f>
        <v>0</v>
      </c>
      <c r="AQ575" s="21">
        <f>SUM(AQ569:AQ574)</f>
        <v>0</v>
      </c>
      <c r="AR575" s="140">
        <f>SUM(AM575,AQ575)</f>
        <v>0</v>
      </c>
    </row>
    <row r="576" spans="1:44" s="14" customFormat="1" ht="12.75" customHeight="1" hidden="1">
      <c r="A576" s="56"/>
      <c r="B576" s="199"/>
      <c r="C576" s="204"/>
      <c r="D576" s="206"/>
      <c r="E576" s="22"/>
      <c r="F576" s="23"/>
      <c r="G576" s="24"/>
      <c r="H576" s="26"/>
      <c r="I576" s="26"/>
      <c r="J576" s="26"/>
      <c r="K576" s="24"/>
      <c r="L576" s="26"/>
      <c r="M576" s="24"/>
      <c r="N576" s="26"/>
      <c r="O576" s="24"/>
      <c r="P576" s="26"/>
      <c r="Q576" s="24"/>
      <c r="R576" s="26"/>
      <c r="S576" s="24"/>
      <c r="T576" s="26"/>
      <c r="U576" s="24"/>
      <c r="V576" s="26"/>
      <c r="W576" s="24"/>
      <c r="X576" s="26"/>
      <c r="Y576" s="24"/>
      <c r="Z576" s="26"/>
      <c r="AA576" s="24"/>
      <c r="AB576" s="26"/>
      <c r="AC576" s="26"/>
      <c r="AD576" s="26"/>
      <c r="AE576" s="26"/>
      <c r="AF576" s="26"/>
      <c r="AG576" s="26"/>
      <c r="AH576" s="26"/>
      <c r="AI576" s="24"/>
      <c r="AJ576" s="24"/>
      <c r="AK576" s="24"/>
      <c r="AM576" s="137">
        <f aca="true" t="shared" si="293" ref="AM576:AN580">SUM(M576,O576,Q576,S576,U576,W576,Y576,AA576,AC576,AE576,AG576)</f>
        <v>0</v>
      </c>
      <c r="AN576" s="137">
        <f t="shared" si="293"/>
        <v>0</v>
      </c>
      <c r="AO576" s="137">
        <f aca="true" t="shared" si="294" ref="AO576:AP580">SUM(I576)</f>
        <v>0</v>
      </c>
      <c r="AP576" s="137">
        <f t="shared" si="294"/>
        <v>0</v>
      </c>
      <c r="AQ576" s="137"/>
      <c r="AR576" s="47"/>
    </row>
    <row r="577" spans="1:44" s="14" customFormat="1" ht="12.75" customHeight="1" hidden="1">
      <c r="A577" s="56"/>
      <c r="B577" s="199"/>
      <c r="C577" s="204"/>
      <c r="D577" s="206"/>
      <c r="E577" s="22"/>
      <c r="F577" s="23"/>
      <c r="G577" s="24"/>
      <c r="H577" s="26"/>
      <c r="I577" s="26"/>
      <c r="J577" s="26"/>
      <c r="K577" s="24"/>
      <c r="L577" s="26"/>
      <c r="M577" s="24"/>
      <c r="N577" s="26"/>
      <c r="O577" s="24"/>
      <c r="P577" s="26"/>
      <c r="Q577" s="24"/>
      <c r="R577" s="26"/>
      <c r="S577" s="24"/>
      <c r="T577" s="26"/>
      <c r="U577" s="24"/>
      <c r="V577" s="26"/>
      <c r="W577" s="24"/>
      <c r="X577" s="26"/>
      <c r="Y577" s="24"/>
      <c r="Z577" s="26"/>
      <c r="AA577" s="24"/>
      <c r="AB577" s="26"/>
      <c r="AC577" s="26"/>
      <c r="AD577" s="26"/>
      <c r="AE577" s="26"/>
      <c r="AF577" s="26"/>
      <c r="AG577" s="26"/>
      <c r="AH577" s="26"/>
      <c r="AI577" s="24"/>
      <c r="AJ577" s="24"/>
      <c r="AK577" s="24"/>
      <c r="AM577" s="137">
        <f t="shared" si="293"/>
        <v>0</v>
      </c>
      <c r="AN577" s="137">
        <f t="shared" si="293"/>
        <v>0</v>
      </c>
      <c r="AO577" s="137">
        <f t="shared" si="294"/>
        <v>0</v>
      </c>
      <c r="AP577" s="137">
        <f t="shared" si="294"/>
        <v>0</v>
      </c>
      <c r="AQ577" s="137"/>
      <c r="AR577" s="47"/>
    </row>
    <row r="578" spans="1:44" s="14" customFormat="1" ht="12.75" customHeight="1" hidden="1">
      <c r="A578" s="56"/>
      <c r="B578" s="199"/>
      <c r="C578" s="204"/>
      <c r="D578" s="206"/>
      <c r="E578" s="25"/>
      <c r="F578" s="23"/>
      <c r="G578" s="24"/>
      <c r="H578" s="26"/>
      <c r="I578" s="26"/>
      <c r="J578" s="26"/>
      <c r="K578" s="24"/>
      <c r="L578" s="26"/>
      <c r="M578" s="24"/>
      <c r="N578" s="26"/>
      <c r="O578" s="24"/>
      <c r="P578" s="26"/>
      <c r="Q578" s="24"/>
      <c r="R578" s="26"/>
      <c r="S578" s="24"/>
      <c r="T578" s="26"/>
      <c r="U578" s="24"/>
      <c r="V578" s="26"/>
      <c r="W578" s="24"/>
      <c r="X578" s="26"/>
      <c r="Y578" s="24"/>
      <c r="Z578" s="26"/>
      <c r="AA578" s="24"/>
      <c r="AB578" s="26"/>
      <c r="AC578" s="26"/>
      <c r="AD578" s="26"/>
      <c r="AE578" s="26"/>
      <c r="AF578" s="26"/>
      <c r="AG578" s="26"/>
      <c r="AH578" s="26"/>
      <c r="AI578" s="24"/>
      <c r="AJ578" s="24"/>
      <c r="AK578" s="24"/>
      <c r="AM578" s="137">
        <f t="shared" si="293"/>
        <v>0</v>
      </c>
      <c r="AN578" s="137">
        <f t="shared" si="293"/>
        <v>0</v>
      </c>
      <c r="AO578" s="137">
        <f t="shared" si="294"/>
        <v>0</v>
      </c>
      <c r="AP578" s="137">
        <f t="shared" si="294"/>
        <v>0</v>
      </c>
      <c r="AQ578" s="137"/>
      <c r="AR578" s="47"/>
    </row>
    <row r="579" spans="1:44" s="14" customFormat="1" ht="12.75" customHeight="1" hidden="1">
      <c r="A579" s="56"/>
      <c r="B579" s="199"/>
      <c r="C579" s="204"/>
      <c r="D579" s="206"/>
      <c r="E579" s="25"/>
      <c r="F579" s="23"/>
      <c r="G579" s="24"/>
      <c r="H579" s="26"/>
      <c r="I579" s="26"/>
      <c r="J579" s="26"/>
      <c r="K579" s="24"/>
      <c r="L579" s="26"/>
      <c r="M579" s="24"/>
      <c r="N579" s="26"/>
      <c r="O579" s="24"/>
      <c r="P579" s="26"/>
      <c r="Q579" s="24"/>
      <c r="R579" s="26"/>
      <c r="S579" s="24"/>
      <c r="T579" s="26"/>
      <c r="U579" s="24"/>
      <c r="V579" s="26"/>
      <c r="W579" s="24"/>
      <c r="X579" s="26"/>
      <c r="Y579" s="24"/>
      <c r="Z579" s="26"/>
      <c r="AA579" s="24"/>
      <c r="AB579" s="26"/>
      <c r="AC579" s="26"/>
      <c r="AD579" s="26"/>
      <c r="AE579" s="26"/>
      <c r="AF579" s="26"/>
      <c r="AG579" s="26"/>
      <c r="AH579" s="26"/>
      <c r="AI579" s="24"/>
      <c r="AJ579" s="24"/>
      <c r="AK579" s="24"/>
      <c r="AM579" s="137">
        <f t="shared" si="293"/>
        <v>0</v>
      </c>
      <c r="AN579" s="137">
        <f t="shared" si="293"/>
        <v>0</v>
      </c>
      <c r="AO579" s="137">
        <f t="shared" si="294"/>
        <v>0</v>
      </c>
      <c r="AP579" s="137">
        <f t="shared" si="294"/>
        <v>0</v>
      </c>
      <c r="AQ579" s="137"/>
      <c r="AR579" s="47"/>
    </row>
    <row r="580" spans="1:44" s="14" customFormat="1" ht="12.75" customHeight="1" hidden="1">
      <c r="A580" s="56"/>
      <c r="B580" s="199"/>
      <c r="C580" s="204"/>
      <c r="D580" s="206"/>
      <c r="E580" s="22"/>
      <c r="F580" s="23"/>
      <c r="G580" s="24"/>
      <c r="H580" s="26"/>
      <c r="I580" s="26"/>
      <c r="J580" s="26"/>
      <c r="K580" s="24"/>
      <c r="L580" s="26"/>
      <c r="M580" s="24"/>
      <c r="N580" s="26"/>
      <c r="O580" s="24"/>
      <c r="P580" s="26"/>
      <c r="Q580" s="24"/>
      <c r="R580" s="26"/>
      <c r="S580" s="24"/>
      <c r="T580" s="26"/>
      <c r="U580" s="24"/>
      <c r="V580" s="26"/>
      <c r="W580" s="24"/>
      <c r="X580" s="26"/>
      <c r="Y580" s="24"/>
      <c r="Z580" s="26"/>
      <c r="AA580" s="24"/>
      <c r="AB580" s="26"/>
      <c r="AC580" s="26"/>
      <c r="AD580" s="26"/>
      <c r="AE580" s="26"/>
      <c r="AF580" s="26"/>
      <c r="AG580" s="26"/>
      <c r="AH580" s="26"/>
      <c r="AI580" s="24"/>
      <c r="AJ580" s="24"/>
      <c r="AK580" s="24"/>
      <c r="AM580" s="137">
        <f t="shared" si="293"/>
        <v>0</v>
      </c>
      <c r="AN580" s="137">
        <f t="shared" si="293"/>
        <v>0</v>
      </c>
      <c r="AO580" s="137">
        <f t="shared" si="294"/>
        <v>0</v>
      </c>
      <c r="AP580" s="137">
        <f t="shared" si="294"/>
        <v>0</v>
      </c>
      <c r="AQ580" s="137"/>
      <c r="AR580" s="47"/>
    </row>
    <row r="581" spans="1:44" s="47" customFormat="1" ht="12.75" customHeight="1" hidden="1">
      <c r="A581" s="75"/>
      <c r="B581" s="115"/>
      <c r="C581" s="116"/>
      <c r="D581" s="117"/>
      <c r="E581" s="118"/>
      <c r="F581" s="119">
        <f>SUM(F576:F580)</f>
        <v>0</v>
      </c>
      <c r="G581" s="119">
        <f aca="true" t="shared" si="295" ref="G581:AK581">SUM(G576:G580)</f>
        <v>0</v>
      </c>
      <c r="H581" s="119">
        <f t="shared" si="295"/>
        <v>0</v>
      </c>
      <c r="I581" s="119">
        <f t="shared" si="295"/>
        <v>0</v>
      </c>
      <c r="J581" s="119">
        <f t="shared" si="295"/>
        <v>0</v>
      </c>
      <c r="K581" s="119">
        <f t="shared" si="295"/>
        <v>0</v>
      </c>
      <c r="L581" s="119">
        <f t="shared" si="295"/>
        <v>0</v>
      </c>
      <c r="M581" s="119">
        <f t="shared" si="295"/>
        <v>0</v>
      </c>
      <c r="N581" s="119">
        <f t="shared" si="295"/>
        <v>0</v>
      </c>
      <c r="O581" s="119">
        <f t="shared" si="295"/>
        <v>0</v>
      </c>
      <c r="P581" s="119">
        <f t="shared" si="295"/>
        <v>0</v>
      </c>
      <c r="Q581" s="119">
        <f t="shared" si="295"/>
        <v>0</v>
      </c>
      <c r="R581" s="119">
        <f t="shared" si="295"/>
        <v>0</v>
      </c>
      <c r="S581" s="119">
        <f t="shared" si="295"/>
        <v>0</v>
      </c>
      <c r="T581" s="119">
        <f t="shared" si="295"/>
        <v>0</v>
      </c>
      <c r="U581" s="119">
        <f t="shared" si="295"/>
        <v>0</v>
      </c>
      <c r="V581" s="119">
        <f t="shared" si="295"/>
        <v>0</v>
      </c>
      <c r="W581" s="119">
        <f t="shared" si="295"/>
        <v>0</v>
      </c>
      <c r="X581" s="119">
        <f t="shared" si="295"/>
        <v>0</v>
      </c>
      <c r="Y581" s="119">
        <f t="shared" si="295"/>
        <v>0</v>
      </c>
      <c r="Z581" s="119">
        <f t="shared" si="295"/>
        <v>0</v>
      </c>
      <c r="AA581" s="119">
        <f t="shared" si="295"/>
        <v>0</v>
      </c>
      <c r="AB581" s="119">
        <f t="shared" si="295"/>
        <v>0</v>
      </c>
      <c r="AC581" s="119">
        <f t="shared" si="295"/>
        <v>0</v>
      </c>
      <c r="AD581" s="119">
        <f t="shared" si="295"/>
        <v>0</v>
      </c>
      <c r="AE581" s="119">
        <f t="shared" si="295"/>
        <v>0</v>
      </c>
      <c r="AF581" s="119">
        <f t="shared" si="295"/>
        <v>0</v>
      </c>
      <c r="AG581" s="119">
        <f t="shared" si="295"/>
        <v>0</v>
      </c>
      <c r="AH581" s="119">
        <f t="shared" si="295"/>
        <v>0</v>
      </c>
      <c r="AI581" s="119">
        <f t="shared" si="295"/>
        <v>0</v>
      </c>
      <c r="AJ581" s="119">
        <f t="shared" si="295"/>
        <v>0</v>
      </c>
      <c r="AK581" s="119">
        <f t="shared" si="295"/>
        <v>0</v>
      </c>
      <c r="AM581" s="21">
        <f>SUM(AM576:AM580)</f>
        <v>0</v>
      </c>
      <c r="AN581" s="21">
        <f>SUM(AN576:AN580)</f>
        <v>0</v>
      </c>
      <c r="AO581" s="21">
        <f>SUM(AO576:AO580)</f>
        <v>0</v>
      </c>
      <c r="AP581" s="21">
        <f>SUM(AP576:AP580)</f>
        <v>0</v>
      </c>
      <c r="AQ581" s="21">
        <f>SUM(AQ576:AQ580)</f>
        <v>0</v>
      </c>
      <c r="AR581" s="140">
        <f>SUM(AM581,AQ581)</f>
        <v>0</v>
      </c>
    </row>
    <row r="582" spans="1:44" s="14" customFormat="1" ht="12.75" customHeight="1" hidden="1">
      <c r="A582" s="56"/>
      <c r="B582" s="199"/>
      <c r="C582" s="204"/>
      <c r="D582" s="206"/>
      <c r="E582" s="22"/>
      <c r="F582" s="23"/>
      <c r="G582" s="24"/>
      <c r="H582" s="18"/>
      <c r="I582" s="26"/>
      <c r="J582" s="18"/>
      <c r="K582" s="24"/>
      <c r="L582" s="18"/>
      <c r="M582" s="24"/>
      <c r="N582" s="18"/>
      <c r="O582" s="24"/>
      <c r="P582" s="18"/>
      <c r="Q582" s="24"/>
      <c r="R582" s="18"/>
      <c r="S582" s="24"/>
      <c r="T582" s="18"/>
      <c r="U582" s="24"/>
      <c r="V582" s="18"/>
      <c r="W582" s="24"/>
      <c r="X582" s="18"/>
      <c r="Y582" s="24"/>
      <c r="Z582" s="18"/>
      <c r="AA582" s="24"/>
      <c r="AB582" s="18"/>
      <c r="AC582" s="18"/>
      <c r="AD582" s="18"/>
      <c r="AE582" s="18"/>
      <c r="AF582" s="18"/>
      <c r="AG582" s="18"/>
      <c r="AH582" s="18"/>
      <c r="AI582" s="24"/>
      <c r="AJ582" s="24"/>
      <c r="AK582" s="24"/>
      <c r="AM582" s="137">
        <f aca="true" t="shared" si="296" ref="AM582:AN585">SUM(M582,O582,Q582,S582,U582,W582,Y582,AA582,AC582,AE582,AG582)</f>
        <v>0</v>
      </c>
      <c r="AN582" s="137">
        <f t="shared" si="296"/>
        <v>0</v>
      </c>
      <c r="AO582" s="137">
        <f aca="true" t="shared" si="297" ref="AO582:AP585">SUM(I582)</f>
        <v>0</v>
      </c>
      <c r="AP582" s="137">
        <f t="shared" si="297"/>
        <v>0</v>
      </c>
      <c r="AQ582" s="137"/>
      <c r="AR582" s="47"/>
    </row>
    <row r="583" spans="1:44" s="14" customFormat="1" ht="12.75" customHeight="1" hidden="1">
      <c r="A583" s="56"/>
      <c r="B583" s="199"/>
      <c r="C583" s="204"/>
      <c r="D583" s="206"/>
      <c r="E583" s="22"/>
      <c r="F583" s="24"/>
      <c r="G583" s="24"/>
      <c r="H583" s="18"/>
      <c r="I583" s="26"/>
      <c r="J583" s="18"/>
      <c r="K583" s="24"/>
      <c r="L583" s="18"/>
      <c r="M583" s="24"/>
      <c r="N583" s="18"/>
      <c r="O583" s="24"/>
      <c r="P583" s="18"/>
      <c r="Q583" s="24"/>
      <c r="R583" s="18"/>
      <c r="S583" s="24"/>
      <c r="T583" s="18"/>
      <c r="U583" s="24"/>
      <c r="V583" s="18"/>
      <c r="W583" s="24"/>
      <c r="X583" s="18"/>
      <c r="Y583" s="24"/>
      <c r="Z583" s="18"/>
      <c r="AA583" s="24"/>
      <c r="AB583" s="18"/>
      <c r="AC583" s="18"/>
      <c r="AD583" s="18"/>
      <c r="AE583" s="18"/>
      <c r="AF583" s="18"/>
      <c r="AG583" s="18"/>
      <c r="AH583" s="18"/>
      <c r="AI583" s="24"/>
      <c r="AJ583" s="24"/>
      <c r="AK583" s="24"/>
      <c r="AM583" s="137">
        <f t="shared" si="296"/>
        <v>0</v>
      </c>
      <c r="AN583" s="137">
        <f t="shared" si="296"/>
        <v>0</v>
      </c>
      <c r="AO583" s="137">
        <f t="shared" si="297"/>
        <v>0</v>
      </c>
      <c r="AP583" s="137">
        <f t="shared" si="297"/>
        <v>0</v>
      </c>
      <c r="AQ583" s="137"/>
      <c r="AR583" s="47"/>
    </row>
    <row r="584" spans="1:44" s="14" customFormat="1" ht="12.75" customHeight="1" hidden="1">
      <c r="A584" s="56"/>
      <c r="B584" s="199"/>
      <c r="C584" s="204"/>
      <c r="D584" s="206"/>
      <c r="E584" s="22"/>
      <c r="F584" s="24"/>
      <c r="G584" s="24"/>
      <c r="H584" s="18"/>
      <c r="I584" s="26"/>
      <c r="J584" s="18"/>
      <c r="K584" s="24"/>
      <c r="L584" s="18"/>
      <c r="M584" s="24"/>
      <c r="N584" s="18"/>
      <c r="O584" s="24"/>
      <c r="P584" s="18"/>
      <c r="Q584" s="24"/>
      <c r="R584" s="18"/>
      <c r="S584" s="24"/>
      <c r="T584" s="18"/>
      <c r="U584" s="24"/>
      <c r="V584" s="18"/>
      <c r="W584" s="24"/>
      <c r="X584" s="18"/>
      <c r="Y584" s="24"/>
      <c r="Z584" s="18"/>
      <c r="AA584" s="24"/>
      <c r="AB584" s="18"/>
      <c r="AC584" s="18"/>
      <c r="AD584" s="18"/>
      <c r="AE584" s="18"/>
      <c r="AF584" s="18"/>
      <c r="AG584" s="18"/>
      <c r="AH584" s="18"/>
      <c r="AI584" s="24"/>
      <c r="AJ584" s="24"/>
      <c r="AK584" s="24"/>
      <c r="AM584" s="137">
        <f t="shared" si="296"/>
        <v>0</v>
      </c>
      <c r="AN584" s="137">
        <f t="shared" si="296"/>
        <v>0</v>
      </c>
      <c r="AO584" s="137">
        <f t="shared" si="297"/>
        <v>0</v>
      </c>
      <c r="AP584" s="137">
        <f t="shared" si="297"/>
        <v>0</v>
      </c>
      <c r="AQ584" s="137"/>
      <c r="AR584" s="47"/>
    </row>
    <row r="585" spans="1:44" s="14" customFormat="1" ht="12.75" customHeight="1" hidden="1">
      <c r="A585" s="56"/>
      <c r="B585" s="200"/>
      <c r="C585" s="205"/>
      <c r="D585" s="207"/>
      <c r="E585" s="22"/>
      <c r="F585" s="24"/>
      <c r="G585" s="24"/>
      <c r="H585" s="18"/>
      <c r="I585" s="26"/>
      <c r="J585" s="18"/>
      <c r="K585" s="24"/>
      <c r="L585" s="18"/>
      <c r="M585" s="24"/>
      <c r="N585" s="18"/>
      <c r="O585" s="24"/>
      <c r="P585" s="18"/>
      <c r="Q585" s="24"/>
      <c r="R585" s="18"/>
      <c r="S585" s="24"/>
      <c r="T585" s="18"/>
      <c r="U585" s="24"/>
      <c r="V585" s="18"/>
      <c r="W585" s="24"/>
      <c r="X585" s="18"/>
      <c r="Y585" s="24"/>
      <c r="Z585" s="18"/>
      <c r="AA585" s="24"/>
      <c r="AB585" s="18"/>
      <c r="AC585" s="18"/>
      <c r="AD585" s="18"/>
      <c r="AE585" s="18"/>
      <c r="AF585" s="18"/>
      <c r="AG585" s="18"/>
      <c r="AH585" s="18"/>
      <c r="AI585" s="24"/>
      <c r="AJ585" s="24"/>
      <c r="AK585" s="24"/>
      <c r="AM585" s="137">
        <f t="shared" si="296"/>
        <v>0</v>
      </c>
      <c r="AN585" s="137">
        <f t="shared" si="296"/>
        <v>0</v>
      </c>
      <c r="AO585" s="137">
        <f t="shared" si="297"/>
        <v>0</v>
      </c>
      <c r="AP585" s="137">
        <f t="shared" si="297"/>
        <v>0</v>
      </c>
      <c r="AQ585" s="137"/>
      <c r="AR585" s="47"/>
    </row>
    <row r="586" spans="1:44" s="14" customFormat="1" ht="15" customHeight="1" hidden="1">
      <c r="A586" s="20"/>
      <c r="B586" s="11"/>
      <c r="C586" s="34"/>
      <c r="D586" s="34"/>
      <c r="E586" s="35"/>
      <c r="F586" s="36">
        <f>SUM(F582:F585)</f>
        <v>0</v>
      </c>
      <c r="G586" s="36">
        <f aca="true" t="shared" si="298" ref="G586:AK586">SUM(G582:G585)</f>
        <v>0</v>
      </c>
      <c r="H586" s="36">
        <f t="shared" si="298"/>
        <v>0</v>
      </c>
      <c r="I586" s="36">
        <f t="shared" si="298"/>
        <v>0</v>
      </c>
      <c r="J586" s="36">
        <f t="shared" si="298"/>
        <v>0</v>
      </c>
      <c r="K586" s="36">
        <f t="shared" si="298"/>
        <v>0</v>
      </c>
      <c r="L586" s="36">
        <f t="shared" si="298"/>
        <v>0</v>
      </c>
      <c r="M586" s="36">
        <f t="shared" si="298"/>
        <v>0</v>
      </c>
      <c r="N586" s="36">
        <f t="shared" si="298"/>
        <v>0</v>
      </c>
      <c r="O586" s="36">
        <f t="shared" si="298"/>
        <v>0</v>
      </c>
      <c r="P586" s="36">
        <f t="shared" si="298"/>
        <v>0</v>
      </c>
      <c r="Q586" s="36">
        <f t="shared" si="298"/>
        <v>0</v>
      </c>
      <c r="R586" s="36">
        <f t="shared" si="298"/>
        <v>0</v>
      </c>
      <c r="S586" s="36">
        <f t="shared" si="298"/>
        <v>0</v>
      </c>
      <c r="T586" s="36">
        <f t="shared" si="298"/>
        <v>0</v>
      </c>
      <c r="U586" s="36">
        <f t="shared" si="298"/>
        <v>0</v>
      </c>
      <c r="V586" s="36">
        <f t="shared" si="298"/>
        <v>0</v>
      </c>
      <c r="W586" s="36">
        <f t="shared" si="298"/>
        <v>0</v>
      </c>
      <c r="X586" s="36">
        <f t="shared" si="298"/>
        <v>0</v>
      </c>
      <c r="Y586" s="36">
        <f t="shared" si="298"/>
        <v>0</v>
      </c>
      <c r="Z586" s="36">
        <f t="shared" si="298"/>
        <v>0</v>
      </c>
      <c r="AA586" s="36">
        <f t="shared" si="298"/>
        <v>0</v>
      </c>
      <c r="AB586" s="36">
        <f t="shared" si="298"/>
        <v>0</v>
      </c>
      <c r="AC586" s="36">
        <f t="shared" si="298"/>
        <v>0</v>
      </c>
      <c r="AD586" s="36">
        <f t="shared" si="298"/>
        <v>0</v>
      </c>
      <c r="AE586" s="36">
        <f t="shared" si="298"/>
        <v>0</v>
      </c>
      <c r="AF586" s="36">
        <f t="shared" si="298"/>
        <v>0</v>
      </c>
      <c r="AG586" s="36">
        <f t="shared" si="298"/>
        <v>0</v>
      </c>
      <c r="AH586" s="36">
        <f t="shared" si="298"/>
        <v>0</v>
      </c>
      <c r="AI586" s="36">
        <f t="shared" si="298"/>
        <v>0</v>
      </c>
      <c r="AJ586" s="36">
        <f t="shared" si="298"/>
        <v>0</v>
      </c>
      <c r="AK586" s="36">
        <f t="shared" si="298"/>
        <v>0</v>
      </c>
      <c r="AM586" s="21">
        <f>SUM(AM582:AM585)</f>
        <v>0</v>
      </c>
      <c r="AN586" s="21">
        <f>SUM(AN582:AN585)</f>
        <v>0</v>
      </c>
      <c r="AO586" s="21">
        <f>SUM(AO582:AO585)</f>
        <v>0</v>
      </c>
      <c r="AP586" s="21">
        <f>SUM(AP582:AP585)</f>
        <v>0</v>
      </c>
      <c r="AQ586" s="21">
        <f>SUM(AQ582:AQ585)</f>
        <v>0</v>
      </c>
      <c r="AR586" s="140">
        <f>SUM(AM586,AQ586)</f>
        <v>0</v>
      </c>
    </row>
    <row r="587" spans="1:44" s="14" customFormat="1" ht="15" customHeight="1">
      <c r="A587" s="64"/>
      <c r="B587" s="208" t="s">
        <v>94</v>
      </c>
      <c r="C587" s="197"/>
      <c r="D587" s="197"/>
      <c r="E587" s="198"/>
      <c r="F587" s="12">
        <f>SUM(F586,F581,F575,F568,F561,F556,F550,F545,F535)</f>
        <v>469</v>
      </c>
      <c r="G587" s="12">
        <f aca="true" t="shared" si="299" ref="G587:AK587">SUM(G586,G581,G575,G568,G561,G556,G550,G545,G535)</f>
        <v>280</v>
      </c>
      <c r="H587" s="12">
        <f t="shared" si="299"/>
        <v>26</v>
      </c>
      <c r="I587" s="12">
        <f t="shared" si="299"/>
        <v>0</v>
      </c>
      <c r="J587" s="12">
        <f t="shared" si="299"/>
        <v>0</v>
      </c>
      <c r="K587" s="12">
        <f t="shared" si="299"/>
        <v>280</v>
      </c>
      <c r="L587" s="12">
        <f t="shared" si="299"/>
        <v>26</v>
      </c>
      <c r="M587" s="12">
        <f t="shared" si="299"/>
        <v>0</v>
      </c>
      <c r="N587" s="12">
        <f t="shared" si="299"/>
        <v>0</v>
      </c>
      <c r="O587" s="12">
        <f t="shared" si="299"/>
        <v>24</v>
      </c>
      <c r="P587" s="12">
        <f t="shared" si="299"/>
        <v>3</v>
      </c>
      <c r="Q587" s="12">
        <f t="shared" si="299"/>
        <v>4</v>
      </c>
      <c r="R587" s="12">
        <f t="shared" si="299"/>
        <v>0</v>
      </c>
      <c r="S587" s="12">
        <f t="shared" si="299"/>
        <v>71</v>
      </c>
      <c r="T587" s="12">
        <f t="shared" si="299"/>
        <v>6</v>
      </c>
      <c r="U587" s="12">
        <f t="shared" si="299"/>
        <v>97</v>
      </c>
      <c r="V587" s="12">
        <f t="shared" si="299"/>
        <v>3</v>
      </c>
      <c r="W587" s="12">
        <f t="shared" si="299"/>
        <v>2</v>
      </c>
      <c r="X587" s="12">
        <f t="shared" si="299"/>
        <v>1</v>
      </c>
      <c r="Y587" s="12">
        <f t="shared" si="299"/>
        <v>3</v>
      </c>
      <c r="Z587" s="12">
        <f t="shared" si="299"/>
        <v>1</v>
      </c>
      <c r="AA587" s="12">
        <f t="shared" si="299"/>
        <v>22</v>
      </c>
      <c r="AB587" s="12">
        <f t="shared" si="299"/>
        <v>7</v>
      </c>
      <c r="AC587" s="12">
        <f t="shared" si="299"/>
        <v>16</v>
      </c>
      <c r="AD587" s="12">
        <f t="shared" si="299"/>
        <v>0</v>
      </c>
      <c r="AE587" s="12">
        <f t="shared" si="299"/>
        <v>0</v>
      </c>
      <c r="AF587" s="12">
        <f t="shared" si="299"/>
        <v>0</v>
      </c>
      <c r="AG587" s="12">
        <f t="shared" si="299"/>
        <v>41</v>
      </c>
      <c r="AH587" s="12">
        <f t="shared" si="299"/>
        <v>5</v>
      </c>
      <c r="AI587" s="12">
        <f t="shared" si="299"/>
        <v>155</v>
      </c>
      <c r="AJ587" s="12">
        <f t="shared" si="299"/>
        <v>85</v>
      </c>
      <c r="AK587" s="12">
        <f t="shared" si="299"/>
        <v>5</v>
      </c>
      <c r="AM587" s="12">
        <f aca="true" t="shared" si="300" ref="AM587:AR587">SUM(AM535,AM545,AM550,AM556,AM561,AM568,AM575,AM581,AM586)</f>
        <v>280</v>
      </c>
      <c r="AN587" s="12">
        <f t="shared" si="300"/>
        <v>26</v>
      </c>
      <c r="AO587" s="12">
        <f t="shared" si="300"/>
        <v>0</v>
      </c>
      <c r="AP587" s="12">
        <f t="shared" si="300"/>
        <v>0</v>
      </c>
      <c r="AQ587" s="12">
        <f t="shared" si="300"/>
        <v>189</v>
      </c>
      <c r="AR587" s="113">
        <f t="shared" si="300"/>
        <v>469</v>
      </c>
    </row>
    <row r="588" spans="1:43" ht="23.25" customHeight="1">
      <c r="A588" s="194" t="s">
        <v>42</v>
      </c>
      <c r="B588" s="195"/>
      <c r="C588" s="195"/>
      <c r="D588" s="195"/>
      <c r="E588" s="195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6"/>
      <c r="AL588" s="107" t="s">
        <v>60</v>
      </c>
      <c r="AM588" s="128"/>
      <c r="AN588" s="128"/>
      <c r="AO588" s="128"/>
      <c r="AP588" s="128"/>
      <c r="AQ588" s="128"/>
    </row>
    <row r="589" spans="1:44" s="14" customFormat="1" ht="12.75">
      <c r="A589" s="56">
        <v>48</v>
      </c>
      <c r="B589" s="203" t="s">
        <v>180</v>
      </c>
      <c r="C589" s="201" t="s">
        <v>177</v>
      </c>
      <c r="D589" s="202" t="s">
        <v>10</v>
      </c>
      <c r="E589" s="130" t="s">
        <v>64</v>
      </c>
      <c r="F589" s="23">
        <v>14</v>
      </c>
      <c r="G589" s="24">
        <v>13</v>
      </c>
      <c r="H589" s="26"/>
      <c r="I589" s="26"/>
      <c r="J589" s="26"/>
      <c r="K589" s="24">
        <v>13</v>
      </c>
      <c r="L589" s="26"/>
      <c r="M589" s="24"/>
      <c r="N589" s="26"/>
      <c r="O589" s="24"/>
      <c r="P589" s="26"/>
      <c r="Q589" s="24"/>
      <c r="R589" s="26"/>
      <c r="S589" s="24"/>
      <c r="T589" s="26"/>
      <c r="U589" s="24">
        <v>13</v>
      </c>
      <c r="V589" s="26"/>
      <c r="W589" s="24"/>
      <c r="X589" s="26"/>
      <c r="Y589" s="24"/>
      <c r="Z589" s="26"/>
      <c r="AA589" s="24"/>
      <c r="AB589" s="26"/>
      <c r="AC589" s="26"/>
      <c r="AD589" s="26"/>
      <c r="AE589" s="26"/>
      <c r="AF589" s="26"/>
      <c r="AG589" s="26"/>
      <c r="AH589" s="26"/>
      <c r="AI589" s="24">
        <v>13</v>
      </c>
      <c r="AJ589" s="24">
        <v>8</v>
      </c>
      <c r="AK589" s="24"/>
      <c r="AM589" s="137">
        <f aca="true" t="shared" si="301" ref="AM589:AN593">SUM(M589,O589,Q589,S589,U589,W589,Y589,AA589,AC589,AE589,AG589)</f>
        <v>13</v>
      </c>
      <c r="AN589" s="137">
        <f t="shared" si="301"/>
        <v>0</v>
      </c>
      <c r="AO589" s="137">
        <f aca="true" t="shared" si="302" ref="AO589:AP593">SUM(I589)</f>
        <v>0</v>
      </c>
      <c r="AP589" s="137">
        <f t="shared" si="302"/>
        <v>0</v>
      </c>
      <c r="AQ589" s="137">
        <v>1</v>
      </c>
      <c r="AR589" s="47"/>
    </row>
    <row r="590" spans="1:44" s="14" customFormat="1" ht="12.75">
      <c r="A590" s="184" t="s">
        <v>181</v>
      </c>
      <c r="B590" s="203"/>
      <c r="C590" s="201"/>
      <c r="D590" s="206"/>
      <c r="E590" s="130" t="s">
        <v>148</v>
      </c>
      <c r="F590" s="23">
        <v>19</v>
      </c>
      <c r="G590" s="24">
        <v>15</v>
      </c>
      <c r="H590" s="26"/>
      <c r="I590" s="26"/>
      <c r="J590" s="26"/>
      <c r="K590" s="24">
        <v>15</v>
      </c>
      <c r="L590" s="26"/>
      <c r="M590" s="24"/>
      <c r="N590" s="26"/>
      <c r="O590" s="24"/>
      <c r="P590" s="26"/>
      <c r="Q590" s="24">
        <v>5</v>
      </c>
      <c r="R590" s="26"/>
      <c r="S590" s="24"/>
      <c r="T590" s="26"/>
      <c r="U590" s="24">
        <v>4</v>
      </c>
      <c r="V590" s="26"/>
      <c r="W590" s="24"/>
      <c r="X590" s="26"/>
      <c r="Y590" s="24"/>
      <c r="Z590" s="26"/>
      <c r="AA590" s="24"/>
      <c r="AB590" s="26"/>
      <c r="AC590" s="26">
        <v>6</v>
      </c>
      <c r="AD590" s="26"/>
      <c r="AE590" s="26"/>
      <c r="AF590" s="26"/>
      <c r="AG590" s="26"/>
      <c r="AH590" s="26"/>
      <c r="AI590" s="24">
        <v>15</v>
      </c>
      <c r="AJ590" s="24">
        <v>10</v>
      </c>
      <c r="AK590" s="24"/>
      <c r="AM590" s="137">
        <f>SUM(M590,O590,Q590,S590,U590,W590,Y590,AA590,AC590,AE590,AG590)</f>
        <v>15</v>
      </c>
      <c r="AN590" s="137">
        <f>SUM(N590,P590,R590,T590,V590,X590,Z590,AB590,AD590,AF590,AH590)</f>
        <v>0</v>
      </c>
      <c r="AO590" s="137">
        <f>SUM(I590)</f>
        <v>0</v>
      </c>
      <c r="AP590" s="137">
        <f>SUM(J590)</f>
        <v>0</v>
      </c>
      <c r="AQ590" s="137">
        <v>4</v>
      </c>
      <c r="AR590" s="47"/>
    </row>
    <row r="591" spans="1:44" s="14" customFormat="1" ht="12.75">
      <c r="A591" s="185" t="s">
        <v>63</v>
      </c>
      <c r="B591" s="203"/>
      <c r="C591" s="201"/>
      <c r="D591" s="206"/>
      <c r="E591" s="130" t="s">
        <v>65</v>
      </c>
      <c r="F591" s="23">
        <v>21</v>
      </c>
      <c r="G591" s="24">
        <v>21</v>
      </c>
      <c r="H591" s="26">
        <v>1</v>
      </c>
      <c r="I591" s="26"/>
      <c r="J591" s="26"/>
      <c r="K591" s="24">
        <v>21</v>
      </c>
      <c r="L591" s="26">
        <v>1</v>
      </c>
      <c r="M591" s="24"/>
      <c r="N591" s="26"/>
      <c r="O591" s="24"/>
      <c r="P591" s="26"/>
      <c r="Q591" s="24"/>
      <c r="R591" s="26"/>
      <c r="S591" s="24">
        <v>21</v>
      </c>
      <c r="T591" s="26">
        <v>1</v>
      </c>
      <c r="U591" s="24"/>
      <c r="V591" s="26"/>
      <c r="W591" s="24"/>
      <c r="X591" s="26"/>
      <c r="Y591" s="24"/>
      <c r="Z591" s="26"/>
      <c r="AA591" s="24"/>
      <c r="AB591" s="26"/>
      <c r="AC591" s="26"/>
      <c r="AD591" s="26"/>
      <c r="AE591" s="26"/>
      <c r="AF591" s="26"/>
      <c r="AG591" s="26"/>
      <c r="AH591" s="26"/>
      <c r="AI591" s="24">
        <v>21</v>
      </c>
      <c r="AJ591" s="24">
        <v>8</v>
      </c>
      <c r="AK591" s="24"/>
      <c r="AM591" s="137">
        <f t="shared" si="301"/>
        <v>21</v>
      </c>
      <c r="AN591" s="137">
        <f t="shared" si="301"/>
        <v>1</v>
      </c>
      <c r="AO591" s="137">
        <f t="shared" si="302"/>
        <v>0</v>
      </c>
      <c r="AP591" s="137">
        <f t="shared" si="302"/>
        <v>0</v>
      </c>
      <c r="AQ591" s="137"/>
      <c r="AR591" s="47"/>
    </row>
    <row r="592" spans="1:44" s="14" customFormat="1" ht="12.75">
      <c r="A592" s="185"/>
      <c r="B592" s="203"/>
      <c r="C592" s="201"/>
      <c r="D592" s="206"/>
      <c r="E592" s="130" t="s">
        <v>67</v>
      </c>
      <c r="F592" s="23">
        <v>8</v>
      </c>
      <c r="G592" s="24">
        <v>8</v>
      </c>
      <c r="H592" s="26"/>
      <c r="I592" s="26"/>
      <c r="J592" s="26"/>
      <c r="K592" s="24">
        <v>8</v>
      </c>
      <c r="L592" s="26"/>
      <c r="M592" s="24"/>
      <c r="N592" s="26"/>
      <c r="O592" s="24">
        <v>8</v>
      </c>
      <c r="P592" s="26"/>
      <c r="Q592" s="24"/>
      <c r="R592" s="26"/>
      <c r="S592" s="24"/>
      <c r="T592" s="26"/>
      <c r="U592" s="24"/>
      <c r="V592" s="26"/>
      <c r="W592" s="24"/>
      <c r="X592" s="26"/>
      <c r="Y592" s="24"/>
      <c r="Z592" s="26"/>
      <c r="AA592" s="24"/>
      <c r="AB592" s="26"/>
      <c r="AC592" s="26"/>
      <c r="AD592" s="26"/>
      <c r="AE592" s="26"/>
      <c r="AF592" s="26"/>
      <c r="AG592" s="26"/>
      <c r="AH592" s="26"/>
      <c r="AI592" s="24">
        <v>6</v>
      </c>
      <c r="AJ592" s="24">
        <v>8</v>
      </c>
      <c r="AK592" s="24">
        <v>1</v>
      </c>
      <c r="AM592" s="137">
        <f t="shared" si="301"/>
        <v>8</v>
      </c>
      <c r="AN592" s="137">
        <f t="shared" si="301"/>
        <v>0</v>
      </c>
      <c r="AO592" s="137">
        <f t="shared" si="302"/>
        <v>0</v>
      </c>
      <c r="AP592" s="137">
        <f t="shared" si="302"/>
        <v>0</v>
      </c>
      <c r="AQ592" s="137"/>
      <c r="AR592" s="47"/>
    </row>
    <row r="593" spans="1:44" s="14" customFormat="1" ht="12.75">
      <c r="A593" s="182" t="s">
        <v>125</v>
      </c>
      <c r="B593" s="203"/>
      <c r="C593" s="201"/>
      <c r="D593" s="206"/>
      <c r="E593" s="158" t="s">
        <v>121</v>
      </c>
      <c r="F593" s="24">
        <v>35</v>
      </c>
      <c r="G593" s="24">
        <v>33</v>
      </c>
      <c r="H593" s="26"/>
      <c r="I593" s="26"/>
      <c r="J593" s="26"/>
      <c r="K593" s="24">
        <v>33</v>
      </c>
      <c r="L593" s="26"/>
      <c r="M593" s="24"/>
      <c r="N593" s="26"/>
      <c r="O593" s="24"/>
      <c r="P593" s="26"/>
      <c r="Q593" s="24"/>
      <c r="R593" s="26"/>
      <c r="S593" s="24"/>
      <c r="T593" s="26"/>
      <c r="U593" s="24"/>
      <c r="V593" s="26"/>
      <c r="W593" s="24"/>
      <c r="X593" s="26"/>
      <c r="Y593" s="24"/>
      <c r="Z593" s="26"/>
      <c r="AA593" s="24"/>
      <c r="AB593" s="26"/>
      <c r="AC593" s="26"/>
      <c r="AD593" s="26"/>
      <c r="AE593" s="26"/>
      <c r="AF593" s="26"/>
      <c r="AG593" s="26">
        <v>33</v>
      </c>
      <c r="AH593" s="26"/>
      <c r="AI593" s="24"/>
      <c r="AJ593" s="24"/>
      <c r="AK593" s="24"/>
      <c r="AM593" s="137">
        <f t="shared" si="301"/>
        <v>33</v>
      </c>
      <c r="AN593" s="137">
        <f t="shared" si="301"/>
        <v>0</v>
      </c>
      <c r="AO593" s="137">
        <f t="shared" si="302"/>
        <v>0</v>
      </c>
      <c r="AP593" s="137">
        <f t="shared" si="302"/>
        <v>0</v>
      </c>
      <c r="AQ593" s="137">
        <v>2</v>
      </c>
      <c r="AR593" s="47"/>
    </row>
    <row r="594" spans="1:44" s="14" customFormat="1" ht="15" customHeight="1">
      <c r="A594" s="20"/>
      <c r="B594" s="11"/>
      <c r="C594" s="73"/>
      <c r="D594" s="73"/>
      <c r="E594" s="35"/>
      <c r="F594" s="36">
        <f>SUM(F589:F593)</f>
        <v>97</v>
      </c>
      <c r="G594" s="36">
        <f aca="true" t="shared" si="303" ref="G594:AK594">SUM(G589:G593)</f>
        <v>90</v>
      </c>
      <c r="H594" s="36">
        <f t="shared" si="303"/>
        <v>1</v>
      </c>
      <c r="I594" s="36">
        <f t="shared" si="303"/>
        <v>0</v>
      </c>
      <c r="J594" s="36">
        <f t="shared" si="303"/>
        <v>0</v>
      </c>
      <c r="K594" s="36">
        <f t="shared" si="303"/>
        <v>90</v>
      </c>
      <c r="L594" s="36">
        <f t="shared" si="303"/>
        <v>1</v>
      </c>
      <c r="M594" s="36">
        <f t="shared" si="303"/>
        <v>0</v>
      </c>
      <c r="N594" s="36">
        <f t="shared" si="303"/>
        <v>0</v>
      </c>
      <c r="O594" s="36">
        <f t="shared" si="303"/>
        <v>8</v>
      </c>
      <c r="P594" s="36">
        <f t="shared" si="303"/>
        <v>0</v>
      </c>
      <c r="Q594" s="36">
        <f t="shared" si="303"/>
        <v>5</v>
      </c>
      <c r="R594" s="36">
        <f t="shared" si="303"/>
        <v>0</v>
      </c>
      <c r="S594" s="36">
        <f t="shared" si="303"/>
        <v>21</v>
      </c>
      <c r="T594" s="36">
        <f t="shared" si="303"/>
        <v>1</v>
      </c>
      <c r="U594" s="36">
        <f t="shared" si="303"/>
        <v>17</v>
      </c>
      <c r="V594" s="36">
        <f t="shared" si="303"/>
        <v>0</v>
      </c>
      <c r="W594" s="36">
        <f t="shared" si="303"/>
        <v>0</v>
      </c>
      <c r="X594" s="36">
        <f t="shared" si="303"/>
        <v>0</v>
      </c>
      <c r="Y594" s="36">
        <f t="shared" si="303"/>
        <v>0</v>
      </c>
      <c r="Z594" s="36">
        <f t="shared" si="303"/>
        <v>0</v>
      </c>
      <c r="AA594" s="36">
        <f t="shared" si="303"/>
        <v>0</v>
      </c>
      <c r="AB594" s="36">
        <f t="shared" si="303"/>
        <v>0</v>
      </c>
      <c r="AC594" s="36">
        <f t="shared" si="303"/>
        <v>6</v>
      </c>
      <c r="AD594" s="36">
        <f t="shared" si="303"/>
        <v>0</v>
      </c>
      <c r="AE594" s="36">
        <f t="shared" si="303"/>
        <v>0</v>
      </c>
      <c r="AF594" s="36">
        <f t="shared" si="303"/>
        <v>0</v>
      </c>
      <c r="AG594" s="36">
        <f t="shared" si="303"/>
        <v>33</v>
      </c>
      <c r="AH594" s="36">
        <f t="shared" si="303"/>
        <v>0</v>
      </c>
      <c r="AI594" s="36">
        <f t="shared" si="303"/>
        <v>55</v>
      </c>
      <c r="AJ594" s="36">
        <f t="shared" si="303"/>
        <v>34</v>
      </c>
      <c r="AK594" s="36">
        <f t="shared" si="303"/>
        <v>1</v>
      </c>
      <c r="AM594" s="21">
        <f>SUM(AM589:AM593)</f>
        <v>90</v>
      </c>
      <c r="AN594" s="21">
        <f>SUM(AN589:AN593)</f>
        <v>1</v>
      </c>
      <c r="AO594" s="21">
        <f>SUM(AO589:AO593)</f>
        <v>0</v>
      </c>
      <c r="AP594" s="21">
        <f>SUM(AP589:AP593)</f>
        <v>0</v>
      </c>
      <c r="AQ594" s="21">
        <f>SUM(AQ589:AQ593)</f>
        <v>7</v>
      </c>
      <c r="AR594" s="140">
        <f>SUM(AM594,AQ594)</f>
        <v>97</v>
      </c>
    </row>
    <row r="595" spans="1:44" s="14" customFormat="1" ht="12.75" customHeight="1">
      <c r="A595" s="56">
        <v>49</v>
      </c>
      <c r="B595" s="203" t="s">
        <v>182</v>
      </c>
      <c r="C595" s="201" t="s">
        <v>177</v>
      </c>
      <c r="D595" s="202" t="s">
        <v>10</v>
      </c>
      <c r="E595" s="130" t="s">
        <v>66</v>
      </c>
      <c r="F595" s="23">
        <v>9</v>
      </c>
      <c r="G595" s="24">
        <v>8</v>
      </c>
      <c r="H595" s="26">
        <v>8</v>
      </c>
      <c r="I595" s="26"/>
      <c r="J595" s="26"/>
      <c r="K595" s="24">
        <v>8</v>
      </c>
      <c r="L595" s="26">
        <v>8</v>
      </c>
      <c r="M595" s="24"/>
      <c r="N595" s="26"/>
      <c r="O595" s="24"/>
      <c r="P595" s="26"/>
      <c r="Q595" s="24"/>
      <c r="R595" s="26"/>
      <c r="S595" s="24"/>
      <c r="T595" s="26"/>
      <c r="U595" s="24"/>
      <c r="V595" s="26"/>
      <c r="W595" s="24"/>
      <c r="X595" s="26"/>
      <c r="Y595" s="24"/>
      <c r="Z595" s="26"/>
      <c r="AA595" s="24">
        <v>7</v>
      </c>
      <c r="AB595" s="26">
        <v>7</v>
      </c>
      <c r="AC595" s="26"/>
      <c r="AD595" s="26"/>
      <c r="AE595" s="26"/>
      <c r="AF595" s="26"/>
      <c r="AG595" s="26">
        <v>1</v>
      </c>
      <c r="AH595" s="26">
        <v>1</v>
      </c>
      <c r="AI595" s="24">
        <v>3</v>
      </c>
      <c r="AJ595" s="24">
        <v>8</v>
      </c>
      <c r="AK595" s="24"/>
      <c r="AM595" s="137">
        <f aca="true" t="shared" si="304" ref="AM595:AN599">SUM(M595,O595,Q595,S595,U595,W595,Y595,AA595,AC595,AE595,AG595)</f>
        <v>8</v>
      </c>
      <c r="AN595" s="137">
        <f t="shared" si="304"/>
        <v>8</v>
      </c>
      <c r="AO595" s="137">
        <f aca="true" t="shared" si="305" ref="AO595:AP599">SUM(I595)</f>
        <v>0</v>
      </c>
      <c r="AP595" s="137">
        <f t="shared" si="305"/>
        <v>0</v>
      </c>
      <c r="AQ595" s="137">
        <v>1</v>
      </c>
      <c r="AR595" s="47"/>
    </row>
    <row r="596" spans="1:44" s="14" customFormat="1" ht="12.75" customHeight="1">
      <c r="A596" s="184" t="s">
        <v>181</v>
      </c>
      <c r="B596" s="203"/>
      <c r="C596" s="201"/>
      <c r="D596" s="206"/>
      <c r="E596" s="130" t="s">
        <v>64</v>
      </c>
      <c r="F596" s="23">
        <v>16</v>
      </c>
      <c r="G596" s="24">
        <v>16</v>
      </c>
      <c r="H596" s="26"/>
      <c r="I596" s="26"/>
      <c r="J596" s="26"/>
      <c r="K596" s="24">
        <v>16</v>
      </c>
      <c r="L596" s="26"/>
      <c r="M596" s="24"/>
      <c r="N596" s="26"/>
      <c r="O596" s="24"/>
      <c r="P596" s="26"/>
      <c r="Q596" s="24">
        <v>2</v>
      </c>
      <c r="R596" s="26"/>
      <c r="S596" s="24"/>
      <c r="T596" s="26"/>
      <c r="U596" s="24">
        <v>14</v>
      </c>
      <c r="V596" s="26"/>
      <c r="W596" s="24"/>
      <c r="X596" s="26"/>
      <c r="Y596" s="24"/>
      <c r="Z596" s="26"/>
      <c r="AA596" s="24"/>
      <c r="AB596" s="26"/>
      <c r="AC596" s="26"/>
      <c r="AD596" s="26"/>
      <c r="AE596" s="26"/>
      <c r="AF596" s="26"/>
      <c r="AG596" s="26"/>
      <c r="AH596" s="26"/>
      <c r="AI596" s="24">
        <v>16</v>
      </c>
      <c r="AJ596" s="24">
        <v>12</v>
      </c>
      <c r="AK596" s="24"/>
      <c r="AM596" s="137">
        <f>SUM(M596,O596,Q596,S596,U596,W596,Y596,AA596,AC596,AE596,AG596)</f>
        <v>16</v>
      </c>
      <c r="AN596" s="137">
        <f>SUM(N596,P596,R596,T596,V596,X596,Z596,AB596,AD596,AF596,AH596)</f>
        <v>0</v>
      </c>
      <c r="AO596" s="137">
        <f>SUM(I596)</f>
        <v>0</v>
      </c>
      <c r="AP596" s="137">
        <f>SUM(J596)</f>
        <v>0</v>
      </c>
      <c r="AQ596" s="137"/>
      <c r="AR596" s="47"/>
    </row>
    <row r="597" spans="1:44" s="14" customFormat="1" ht="12.75" customHeight="1">
      <c r="A597" s="185" t="s">
        <v>63</v>
      </c>
      <c r="B597" s="203"/>
      <c r="C597" s="201"/>
      <c r="D597" s="206"/>
      <c r="E597" s="130" t="s">
        <v>148</v>
      </c>
      <c r="F597" s="23">
        <v>17</v>
      </c>
      <c r="G597" s="24">
        <v>17</v>
      </c>
      <c r="H597" s="26">
        <v>1</v>
      </c>
      <c r="I597" s="26"/>
      <c r="J597" s="26"/>
      <c r="K597" s="24">
        <v>17</v>
      </c>
      <c r="L597" s="26">
        <v>1</v>
      </c>
      <c r="M597" s="24"/>
      <c r="N597" s="26"/>
      <c r="O597" s="24"/>
      <c r="P597" s="26"/>
      <c r="Q597" s="24">
        <v>7</v>
      </c>
      <c r="R597" s="26">
        <v>1</v>
      </c>
      <c r="S597" s="24"/>
      <c r="T597" s="26"/>
      <c r="U597" s="24">
        <v>3</v>
      </c>
      <c r="V597" s="26"/>
      <c r="W597" s="24"/>
      <c r="X597" s="26"/>
      <c r="Y597" s="24"/>
      <c r="Z597" s="26"/>
      <c r="AA597" s="24"/>
      <c r="AB597" s="26"/>
      <c r="AC597" s="26">
        <v>7</v>
      </c>
      <c r="AD597" s="26"/>
      <c r="AE597" s="26"/>
      <c r="AF597" s="26"/>
      <c r="AG597" s="26"/>
      <c r="AH597" s="26"/>
      <c r="AI597" s="24">
        <v>17</v>
      </c>
      <c r="AJ597" s="24">
        <v>3</v>
      </c>
      <c r="AK597" s="24"/>
      <c r="AM597" s="137">
        <f t="shared" si="304"/>
        <v>17</v>
      </c>
      <c r="AN597" s="137">
        <f t="shared" si="304"/>
        <v>1</v>
      </c>
      <c r="AO597" s="137">
        <f t="shared" si="305"/>
        <v>0</v>
      </c>
      <c r="AP597" s="137">
        <f t="shared" si="305"/>
        <v>0</v>
      </c>
      <c r="AQ597" s="137"/>
      <c r="AR597" s="47"/>
    </row>
    <row r="598" spans="1:44" s="14" customFormat="1" ht="12.75" customHeight="1">
      <c r="A598" s="185"/>
      <c r="B598" s="203"/>
      <c r="C598" s="201"/>
      <c r="D598" s="206"/>
      <c r="E598" s="130" t="s">
        <v>65</v>
      </c>
      <c r="F598" s="23">
        <v>25</v>
      </c>
      <c r="G598" s="24">
        <v>23</v>
      </c>
      <c r="H598" s="26">
        <v>4</v>
      </c>
      <c r="I598" s="26"/>
      <c r="J598" s="26"/>
      <c r="K598" s="24">
        <v>23</v>
      </c>
      <c r="L598" s="26">
        <v>4</v>
      </c>
      <c r="M598" s="24"/>
      <c r="N598" s="26"/>
      <c r="O598" s="24"/>
      <c r="P598" s="26"/>
      <c r="Q598" s="24"/>
      <c r="R598" s="26"/>
      <c r="S598" s="24">
        <v>23</v>
      </c>
      <c r="T598" s="26">
        <v>4</v>
      </c>
      <c r="U598" s="24"/>
      <c r="V598" s="26"/>
      <c r="W598" s="24"/>
      <c r="X598" s="26"/>
      <c r="Y598" s="24"/>
      <c r="Z598" s="26"/>
      <c r="AA598" s="24"/>
      <c r="AB598" s="26"/>
      <c r="AC598" s="26"/>
      <c r="AD598" s="26"/>
      <c r="AE598" s="26"/>
      <c r="AF598" s="26"/>
      <c r="AG598" s="26"/>
      <c r="AH598" s="26"/>
      <c r="AI598" s="24">
        <v>6</v>
      </c>
      <c r="AJ598" s="24">
        <v>2</v>
      </c>
      <c r="AK598" s="24">
        <v>1</v>
      </c>
      <c r="AM598" s="137">
        <f t="shared" si="304"/>
        <v>23</v>
      </c>
      <c r="AN598" s="137">
        <f t="shared" si="304"/>
        <v>4</v>
      </c>
      <c r="AO598" s="137">
        <f t="shared" si="305"/>
        <v>0</v>
      </c>
      <c r="AP598" s="137">
        <f t="shared" si="305"/>
        <v>0</v>
      </c>
      <c r="AQ598" s="137">
        <v>2</v>
      </c>
      <c r="AR598" s="47"/>
    </row>
    <row r="599" spans="1:44" s="14" customFormat="1" ht="12.75" customHeight="1">
      <c r="A599" s="182" t="s">
        <v>125</v>
      </c>
      <c r="B599" s="203"/>
      <c r="C599" s="201"/>
      <c r="D599" s="206"/>
      <c r="E599" s="158" t="s">
        <v>121</v>
      </c>
      <c r="F599" s="23">
        <v>24</v>
      </c>
      <c r="G599" s="24">
        <v>21</v>
      </c>
      <c r="H599" s="26"/>
      <c r="I599" s="26"/>
      <c r="J599" s="26"/>
      <c r="K599" s="24">
        <v>21</v>
      </c>
      <c r="L599" s="26"/>
      <c r="M599" s="24"/>
      <c r="N599" s="26"/>
      <c r="O599" s="24"/>
      <c r="P599" s="26"/>
      <c r="Q599" s="24"/>
      <c r="R599" s="26"/>
      <c r="S599" s="24"/>
      <c r="T599" s="26"/>
      <c r="U599" s="24"/>
      <c r="V599" s="26"/>
      <c r="W599" s="24"/>
      <c r="X599" s="26"/>
      <c r="Y599" s="24"/>
      <c r="Z599" s="26"/>
      <c r="AA599" s="24"/>
      <c r="AB599" s="26"/>
      <c r="AC599" s="26"/>
      <c r="AD599" s="26"/>
      <c r="AE599" s="26"/>
      <c r="AF599" s="26"/>
      <c r="AG599" s="26">
        <v>21</v>
      </c>
      <c r="AH599" s="26"/>
      <c r="AI599" s="24"/>
      <c r="AJ599" s="24"/>
      <c r="AK599" s="24"/>
      <c r="AM599" s="137">
        <f t="shared" si="304"/>
        <v>21</v>
      </c>
      <c r="AN599" s="137">
        <f t="shared" si="304"/>
        <v>0</v>
      </c>
      <c r="AO599" s="137">
        <f t="shared" si="305"/>
        <v>0</v>
      </c>
      <c r="AP599" s="137">
        <f t="shared" si="305"/>
        <v>0</v>
      </c>
      <c r="AQ599" s="137">
        <v>3</v>
      </c>
      <c r="AR599" s="47"/>
    </row>
    <row r="600" spans="1:44" s="14" customFormat="1" ht="15" customHeight="1">
      <c r="A600" s="20"/>
      <c r="B600" s="11"/>
      <c r="C600" s="34"/>
      <c r="D600" s="34"/>
      <c r="E600" s="35"/>
      <c r="F600" s="36">
        <f>SUM(F595:F599)</f>
        <v>91</v>
      </c>
      <c r="G600" s="36">
        <f aca="true" t="shared" si="306" ref="G600:AK600">SUM(G595:G599)</f>
        <v>85</v>
      </c>
      <c r="H600" s="36">
        <f t="shared" si="306"/>
        <v>13</v>
      </c>
      <c r="I600" s="36">
        <f t="shared" si="306"/>
        <v>0</v>
      </c>
      <c r="J600" s="36">
        <f t="shared" si="306"/>
        <v>0</v>
      </c>
      <c r="K600" s="36">
        <f t="shared" si="306"/>
        <v>85</v>
      </c>
      <c r="L600" s="36">
        <f t="shared" si="306"/>
        <v>13</v>
      </c>
      <c r="M600" s="36">
        <f t="shared" si="306"/>
        <v>0</v>
      </c>
      <c r="N600" s="36">
        <f t="shared" si="306"/>
        <v>0</v>
      </c>
      <c r="O600" s="36">
        <f t="shared" si="306"/>
        <v>0</v>
      </c>
      <c r="P600" s="36">
        <f t="shared" si="306"/>
        <v>0</v>
      </c>
      <c r="Q600" s="36">
        <f t="shared" si="306"/>
        <v>9</v>
      </c>
      <c r="R600" s="36">
        <f t="shared" si="306"/>
        <v>1</v>
      </c>
      <c r="S600" s="36">
        <f t="shared" si="306"/>
        <v>23</v>
      </c>
      <c r="T600" s="36">
        <f t="shared" si="306"/>
        <v>4</v>
      </c>
      <c r="U600" s="36">
        <f t="shared" si="306"/>
        <v>17</v>
      </c>
      <c r="V600" s="36">
        <f t="shared" si="306"/>
        <v>0</v>
      </c>
      <c r="W600" s="36">
        <f t="shared" si="306"/>
        <v>0</v>
      </c>
      <c r="X600" s="36">
        <f t="shared" si="306"/>
        <v>0</v>
      </c>
      <c r="Y600" s="36">
        <f t="shared" si="306"/>
        <v>0</v>
      </c>
      <c r="Z600" s="36">
        <f t="shared" si="306"/>
        <v>0</v>
      </c>
      <c r="AA600" s="36">
        <f t="shared" si="306"/>
        <v>7</v>
      </c>
      <c r="AB600" s="36">
        <f t="shared" si="306"/>
        <v>7</v>
      </c>
      <c r="AC600" s="36">
        <f t="shared" si="306"/>
        <v>7</v>
      </c>
      <c r="AD600" s="36">
        <f t="shared" si="306"/>
        <v>0</v>
      </c>
      <c r="AE600" s="36">
        <f t="shared" si="306"/>
        <v>0</v>
      </c>
      <c r="AF600" s="36">
        <f t="shared" si="306"/>
        <v>0</v>
      </c>
      <c r="AG600" s="36">
        <f t="shared" si="306"/>
        <v>22</v>
      </c>
      <c r="AH600" s="36">
        <f t="shared" si="306"/>
        <v>1</v>
      </c>
      <c r="AI600" s="36">
        <f t="shared" si="306"/>
        <v>42</v>
      </c>
      <c r="AJ600" s="36">
        <f t="shared" si="306"/>
        <v>25</v>
      </c>
      <c r="AK600" s="36">
        <f t="shared" si="306"/>
        <v>1</v>
      </c>
      <c r="AM600" s="21">
        <f>SUM(AM595:AM599)</f>
        <v>85</v>
      </c>
      <c r="AN600" s="21">
        <f>SUM(AN595:AN599)</f>
        <v>13</v>
      </c>
      <c r="AO600" s="21">
        <f>SUM(AO595:AO599)</f>
        <v>0</v>
      </c>
      <c r="AP600" s="21">
        <f>SUM(AP595:AP599)</f>
        <v>0</v>
      </c>
      <c r="AQ600" s="21">
        <f>SUM(AQ595:AQ599)</f>
        <v>6</v>
      </c>
      <c r="AR600" s="140">
        <f>SUM(AM600,AQ600)</f>
        <v>91</v>
      </c>
    </row>
    <row r="601" spans="1:44" s="14" customFormat="1" ht="12.75" customHeight="1" hidden="1">
      <c r="A601" s="56"/>
      <c r="B601" s="209"/>
      <c r="C601" s="193"/>
      <c r="D601" s="192"/>
      <c r="E601" s="22"/>
      <c r="F601" s="23"/>
      <c r="G601" s="24"/>
      <c r="H601" s="26"/>
      <c r="I601" s="26"/>
      <c r="J601" s="26"/>
      <c r="K601" s="24"/>
      <c r="L601" s="26"/>
      <c r="M601" s="24"/>
      <c r="N601" s="26"/>
      <c r="O601" s="24"/>
      <c r="P601" s="26"/>
      <c r="Q601" s="24"/>
      <c r="R601" s="26"/>
      <c r="S601" s="24"/>
      <c r="T601" s="26"/>
      <c r="U601" s="24"/>
      <c r="V601" s="26"/>
      <c r="W601" s="24"/>
      <c r="X601" s="26"/>
      <c r="Y601" s="24"/>
      <c r="Z601" s="26"/>
      <c r="AA601" s="24"/>
      <c r="AB601" s="26"/>
      <c r="AC601" s="26"/>
      <c r="AD601" s="26"/>
      <c r="AE601" s="26"/>
      <c r="AF601" s="26"/>
      <c r="AG601" s="26"/>
      <c r="AH601" s="26"/>
      <c r="AI601" s="24"/>
      <c r="AJ601" s="24"/>
      <c r="AK601" s="24"/>
      <c r="AM601" s="137">
        <f aca="true" t="shared" si="307" ref="AM601:AN606">SUM(M601,O601,Q601,S601,U601,W601,Y601,AA601,AC601,AE601,AG601)</f>
        <v>0</v>
      </c>
      <c r="AN601" s="137">
        <f t="shared" si="307"/>
        <v>0</v>
      </c>
      <c r="AO601" s="137">
        <f aca="true" t="shared" si="308" ref="AO601:AP606">SUM(I601)</f>
        <v>0</v>
      </c>
      <c r="AP601" s="137">
        <f t="shared" si="308"/>
        <v>0</v>
      </c>
      <c r="AQ601" s="137"/>
      <c r="AR601" s="47"/>
    </row>
    <row r="602" spans="1:44" s="14" customFormat="1" ht="12.75" customHeight="1" hidden="1">
      <c r="A602" s="56"/>
      <c r="B602" s="199"/>
      <c r="C602" s="204"/>
      <c r="D602" s="192"/>
      <c r="E602" s="22"/>
      <c r="F602" s="23"/>
      <c r="G602" s="24"/>
      <c r="H602" s="26"/>
      <c r="I602" s="26"/>
      <c r="J602" s="26"/>
      <c r="K602" s="24"/>
      <c r="L602" s="26"/>
      <c r="M602" s="24"/>
      <c r="N602" s="26"/>
      <c r="O602" s="24"/>
      <c r="P602" s="26"/>
      <c r="Q602" s="24"/>
      <c r="R602" s="26"/>
      <c r="S602" s="24"/>
      <c r="T602" s="26"/>
      <c r="U602" s="24"/>
      <c r="V602" s="26"/>
      <c r="W602" s="24"/>
      <c r="X602" s="26"/>
      <c r="Y602" s="24"/>
      <c r="Z602" s="26"/>
      <c r="AA602" s="24"/>
      <c r="AB602" s="26"/>
      <c r="AC602" s="26"/>
      <c r="AD602" s="26"/>
      <c r="AE602" s="26"/>
      <c r="AF602" s="26"/>
      <c r="AG602" s="26"/>
      <c r="AH602" s="26"/>
      <c r="AI602" s="24"/>
      <c r="AJ602" s="24"/>
      <c r="AK602" s="24"/>
      <c r="AM602" s="137">
        <f t="shared" si="307"/>
        <v>0</v>
      </c>
      <c r="AN602" s="137">
        <f t="shared" si="307"/>
        <v>0</v>
      </c>
      <c r="AO602" s="137">
        <f t="shared" si="308"/>
        <v>0</v>
      </c>
      <c r="AP602" s="137">
        <f t="shared" si="308"/>
        <v>0</v>
      </c>
      <c r="AQ602" s="137"/>
      <c r="AR602" s="47"/>
    </row>
    <row r="603" spans="1:44" s="14" customFormat="1" ht="12.75" customHeight="1" hidden="1">
      <c r="A603" s="56"/>
      <c r="B603" s="199"/>
      <c r="C603" s="204"/>
      <c r="D603" s="192"/>
      <c r="E603" s="22"/>
      <c r="F603" s="23"/>
      <c r="G603" s="24"/>
      <c r="H603" s="26"/>
      <c r="I603" s="26"/>
      <c r="J603" s="26"/>
      <c r="K603" s="24"/>
      <c r="L603" s="26"/>
      <c r="M603" s="24"/>
      <c r="N603" s="26"/>
      <c r="O603" s="24"/>
      <c r="P603" s="26"/>
      <c r="Q603" s="24"/>
      <c r="R603" s="26"/>
      <c r="S603" s="24"/>
      <c r="T603" s="26"/>
      <c r="U603" s="24"/>
      <c r="V603" s="26"/>
      <c r="W603" s="24"/>
      <c r="X603" s="26"/>
      <c r="Y603" s="24"/>
      <c r="Z603" s="26"/>
      <c r="AA603" s="24"/>
      <c r="AB603" s="26"/>
      <c r="AC603" s="26"/>
      <c r="AD603" s="26"/>
      <c r="AE603" s="26"/>
      <c r="AF603" s="26"/>
      <c r="AG603" s="26"/>
      <c r="AH603" s="26"/>
      <c r="AI603" s="24"/>
      <c r="AJ603" s="24"/>
      <c r="AK603" s="24"/>
      <c r="AM603" s="137">
        <f t="shared" si="307"/>
        <v>0</v>
      </c>
      <c r="AN603" s="137">
        <f t="shared" si="307"/>
        <v>0</v>
      </c>
      <c r="AO603" s="137">
        <f t="shared" si="308"/>
        <v>0</v>
      </c>
      <c r="AP603" s="137">
        <f t="shared" si="308"/>
        <v>0</v>
      </c>
      <c r="AQ603" s="137"/>
      <c r="AR603" s="47"/>
    </row>
    <row r="604" spans="1:44" s="14" customFormat="1" ht="12.75" customHeight="1" hidden="1">
      <c r="A604" s="56"/>
      <c r="B604" s="199"/>
      <c r="C604" s="204"/>
      <c r="D604" s="192"/>
      <c r="E604" s="22"/>
      <c r="F604" s="23"/>
      <c r="G604" s="24"/>
      <c r="H604" s="26"/>
      <c r="I604" s="26"/>
      <c r="J604" s="26"/>
      <c r="K604" s="24"/>
      <c r="L604" s="26"/>
      <c r="M604" s="24"/>
      <c r="N604" s="26"/>
      <c r="O604" s="24"/>
      <c r="P604" s="26"/>
      <c r="Q604" s="24"/>
      <c r="R604" s="26"/>
      <c r="S604" s="24"/>
      <c r="T604" s="26"/>
      <c r="U604" s="24"/>
      <c r="V604" s="26"/>
      <c r="W604" s="24"/>
      <c r="X604" s="26"/>
      <c r="Y604" s="24"/>
      <c r="Z604" s="26"/>
      <c r="AA604" s="24"/>
      <c r="AB604" s="26"/>
      <c r="AC604" s="26"/>
      <c r="AD604" s="26"/>
      <c r="AE604" s="26"/>
      <c r="AF604" s="26"/>
      <c r="AG604" s="26"/>
      <c r="AH604" s="26"/>
      <c r="AI604" s="24"/>
      <c r="AJ604" s="24"/>
      <c r="AK604" s="24"/>
      <c r="AM604" s="137">
        <f t="shared" si="307"/>
        <v>0</v>
      </c>
      <c r="AN604" s="137">
        <f t="shared" si="307"/>
        <v>0</v>
      </c>
      <c r="AO604" s="137">
        <f t="shared" si="308"/>
        <v>0</v>
      </c>
      <c r="AP604" s="137">
        <f t="shared" si="308"/>
        <v>0</v>
      </c>
      <c r="AQ604" s="137"/>
      <c r="AR604" s="47"/>
    </row>
    <row r="605" spans="1:44" s="14" customFormat="1" ht="12.75" customHeight="1" hidden="1">
      <c r="A605" s="56"/>
      <c r="B605" s="199"/>
      <c r="C605" s="204"/>
      <c r="D605" s="192"/>
      <c r="E605" s="22"/>
      <c r="F605" s="23"/>
      <c r="G605" s="24"/>
      <c r="H605" s="26"/>
      <c r="I605" s="26"/>
      <c r="J605" s="26"/>
      <c r="K605" s="24"/>
      <c r="L605" s="26"/>
      <c r="M605" s="24"/>
      <c r="N605" s="26"/>
      <c r="O605" s="24"/>
      <c r="P605" s="26"/>
      <c r="Q605" s="24"/>
      <c r="R605" s="26"/>
      <c r="S605" s="24"/>
      <c r="T605" s="26"/>
      <c r="U605" s="24"/>
      <c r="V605" s="26"/>
      <c r="W605" s="24"/>
      <c r="X605" s="26"/>
      <c r="Y605" s="24"/>
      <c r="Z605" s="26"/>
      <c r="AA605" s="24"/>
      <c r="AB605" s="26"/>
      <c r="AC605" s="26"/>
      <c r="AD605" s="26"/>
      <c r="AE605" s="26"/>
      <c r="AF605" s="26"/>
      <c r="AG605" s="26"/>
      <c r="AH605" s="26"/>
      <c r="AI605" s="24"/>
      <c r="AJ605" s="24"/>
      <c r="AK605" s="24"/>
      <c r="AM605" s="137">
        <f t="shared" si="307"/>
        <v>0</v>
      </c>
      <c r="AN605" s="137">
        <f t="shared" si="307"/>
        <v>0</v>
      </c>
      <c r="AO605" s="137">
        <f t="shared" si="308"/>
        <v>0</v>
      </c>
      <c r="AP605" s="137">
        <f t="shared" si="308"/>
        <v>0</v>
      </c>
      <c r="AQ605" s="137"/>
      <c r="AR605" s="47"/>
    </row>
    <row r="606" spans="1:44" s="14" customFormat="1" ht="12.75" customHeight="1" hidden="1">
      <c r="A606" s="56"/>
      <c r="B606" s="199"/>
      <c r="C606" s="204"/>
      <c r="D606" s="192"/>
      <c r="E606" s="22"/>
      <c r="F606" s="23"/>
      <c r="G606" s="24"/>
      <c r="H606" s="26"/>
      <c r="I606" s="26"/>
      <c r="J606" s="26"/>
      <c r="K606" s="24"/>
      <c r="L606" s="26"/>
      <c r="M606" s="24"/>
      <c r="N606" s="26"/>
      <c r="O606" s="24"/>
      <c r="P606" s="26"/>
      <c r="Q606" s="24"/>
      <c r="R606" s="26"/>
      <c r="S606" s="24"/>
      <c r="T606" s="26"/>
      <c r="U606" s="24"/>
      <c r="V606" s="26"/>
      <c r="W606" s="24"/>
      <c r="X606" s="26"/>
      <c r="Y606" s="24"/>
      <c r="Z606" s="26"/>
      <c r="AA606" s="24"/>
      <c r="AB606" s="26"/>
      <c r="AC606" s="26"/>
      <c r="AD606" s="26"/>
      <c r="AE606" s="26"/>
      <c r="AF606" s="26"/>
      <c r="AG606" s="26"/>
      <c r="AH606" s="26"/>
      <c r="AI606" s="24"/>
      <c r="AJ606" s="24"/>
      <c r="AK606" s="24"/>
      <c r="AM606" s="137">
        <f t="shared" si="307"/>
        <v>0</v>
      </c>
      <c r="AN606" s="137">
        <f t="shared" si="307"/>
        <v>0</v>
      </c>
      <c r="AO606" s="137">
        <f t="shared" si="308"/>
        <v>0</v>
      </c>
      <c r="AP606" s="137">
        <f t="shared" si="308"/>
        <v>0</v>
      </c>
      <c r="AQ606" s="137"/>
      <c r="AR606" s="47"/>
    </row>
    <row r="607" spans="1:44" s="47" customFormat="1" ht="12.75" customHeight="1" hidden="1">
      <c r="A607" s="75"/>
      <c r="B607" s="115"/>
      <c r="C607" s="116"/>
      <c r="D607" s="117"/>
      <c r="E607" s="118"/>
      <c r="F607" s="119">
        <f>SUM(F601:F606)</f>
        <v>0</v>
      </c>
      <c r="G607" s="119">
        <f aca="true" t="shared" si="309" ref="G607:AK607">SUM(G601:G606)</f>
        <v>0</v>
      </c>
      <c r="H607" s="119">
        <f t="shared" si="309"/>
        <v>0</v>
      </c>
      <c r="I607" s="119">
        <f t="shared" si="309"/>
        <v>0</v>
      </c>
      <c r="J607" s="119">
        <f t="shared" si="309"/>
        <v>0</v>
      </c>
      <c r="K607" s="119">
        <f t="shared" si="309"/>
        <v>0</v>
      </c>
      <c r="L607" s="119">
        <f t="shared" si="309"/>
        <v>0</v>
      </c>
      <c r="M607" s="119">
        <f t="shared" si="309"/>
        <v>0</v>
      </c>
      <c r="N607" s="119">
        <f t="shared" si="309"/>
        <v>0</v>
      </c>
      <c r="O607" s="119">
        <f t="shared" si="309"/>
        <v>0</v>
      </c>
      <c r="P607" s="119">
        <f t="shared" si="309"/>
        <v>0</v>
      </c>
      <c r="Q607" s="119">
        <f t="shared" si="309"/>
        <v>0</v>
      </c>
      <c r="R607" s="119">
        <f t="shared" si="309"/>
        <v>0</v>
      </c>
      <c r="S607" s="119">
        <f t="shared" si="309"/>
        <v>0</v>
      </c>
      <c r="T607" s="119">
        <f t="shared" si="309"/>
        <v>0</v>
      </c>
      <c r="U607" s="119">
        <f t="shared" si="309"/>
        <v>0</v>
      </c>
      <c r="V607" s="119">
        <f t="shared" si="309"/>
        <v>0</v>
      </c>
      <c r="W607" s="119">
        <f t="shared" si="309"/>
        <v>0</v>
      </c>
      <c r="X607" s="119">
        <f t="shared" si="309"/>
        <v>0</v>
      </c>
      <c r="Y607" s="119">
        <f t="shared" si="309"/>
        <v>0</v>
      </c>
      <c r="Z607" s="119">
        <f t="shared" si="309"/>
        <v>0</v>
      </c>
      <c r="AA607" s="119">
        <f t="shared" si="309"/>
        <v>0</v>
      </c>
      <c r="AB607" s="119">
        <f t="shared" si="309"/>
        <v>0</v>
      </c>
      <c r="AC607" s="119">
        <f t="shared" si="309"/>
        <v>0</v>
      </c>
      <c r="AD607" s="119">
        <f t="shared" si="309"/>
        <v>0</v>
      </c>
      <c r="AE607" s="119">
        <f t="shared" si="309"/>
        <v>0</v>
      </c>
      <c r="AF607" s="119">
        <f t="shared" si="309"/>
        <v>0</v>
      </c>
      <c r="AG607" s="119">
        <f t="shared" si="309"/>
        <v>0</v>
      </c>
      <c r="AH607" s="119">
        <f t="shared" si="309"/>
        <v>0</v>
      </c>
      <c r="AI607" s="119">
        <f t="shared" si="309"/>
        <v>0</v>
      </c>
      <c r="AJ607" s="119">
        <f t="shared" si="309"/>
        <v>0</v>
      </c>
      <c r="AK607" s="119">
        <f t="shared" si="309"/>
        <v>0</v>
      </c>
      <c r="AM607" s="21">
        <f>SUM(AM601:AM606)</f>
        <v>0</v>
      </c>
      <c r="AN607" s="21">
        <f>SUM(AN601:AN606)</f>
        <v>0</v>
      </c>
      <c r="AO607" s="21">
        <f>SUM(AO601:AO606)</f>
        <v>0</v>
      </c>
      <c r="AP607" s="21">
        <f>SUM(AP601:AP606)</f>
        <v>0</v>
      </c>
      <c r="AQ607" s="21">
        <f>SUM(AQ601:AQ606)</f>
        <v>0</v>
      </c>
      <c r="AR607" s="140">
        <f>SUM(AM607,AQ607)</f>
        <v>0</v>
      </c>
    </row>
    <row r="608" spans="1:44" s="14" customFormat="1" ht="12.75" customHeight="1" hidden="1">
      <c r="A608" s="56"/>
      <c r="B608" s="199"/>
      <c r="C608" s="204"/>
      <c r="D608" s="192"/>
      <c r="E608" s="22"/>
      <c r="F608" s="23"/>
      <c r="G608" s="24"/>
      <c r="H608" s="26"/>
      <c r="I608" s="26"/>
      <c r="J608" s="26"/>
      <c r="K608" s="24"/>
      <c r="L608" s="26"/>
      <c r="M608" s="24"/>
      <c r="N608" s="26"/>
      <c r="O608" s="24"/>
      <c r="P608" s="26"/>
      <c r="Q608" s="24"/>
      <c r="R608" s="26"/>
      <c r="S608" s="24"/>
      <c r="T608" s="26"/>
      <c r="U608" s="24"/>
      <c r="V608" s="26"/>
      <c r="W608" s="24"/>
      <c r="X608" s="26"/>
      <c r="Y608" s="24"/>
      <c r="Z608" s="26"/>
      <c r="AA608" s="24"/>
      <c r="AB608" s="26"/>
      <c r="AC608" s="26"/>
      <c r="AD608" s="26"/>
      <c r="AE608" s="26"/>
      <c r="AF608" s="26"/>
      <c r="AG608" s="26"/>
      <c r="AH608" s="26"/>
      <c r="AI608" s="24"/>
      <c r="AJ608" s="24"/>
      <c r="AK608" s="24"/>
      <c r="AM608" s="137">
        <f aca="true" t="shared" si="310" ref="AM608:AM613">SUM(M608,O608,Q608,S608,U608,W608,Y608,AA608,AC608,AE608,AG608)</f>
        <v>0</v>
      </c>
      <c r="AN608" s="137">
        <f aca="true" t="shared" si="311" ref="AN608:AN613">SUM(N608,P608,R608,T608,V608,X608,Z608,AB608,AD608,AF608,AH608)</f>
        <v>0</v>
      </c>
      <c r="AO608" s="137">
        <f aca="true" t="shared" si="312" ref="AO608:AO613">SUM(I608)</f>
        <v>0</v>
      </c>
      <c r="AP608" s="137">
        <f aca="true" t="shared" si="313" ref="AP608:AP613">SUM(J608)</f>
        <v>0</v>
      </c>
      <c r="AQ608" s="137"/>
      <c r="AR608" s="47"/>
    </row>
    <row r="609" spans="1:44" s="14" customFormat="1" ht="12.75" customHeight="1" hidden="1">
      <c r="A609" s="56"/>
      <c r="B609" s="199"/>
      <c r="C609" s="204"/>
      <c r="D609" s="192"/>
      <c r="E609" s="22"/>
      <c r="F609" s="23"/>
      <c r="G609" s="24"/>
      <c r="H609" s="26"/>
      <c r="I609" s="26"/>
      <c r="J609" s="26"/>
      <c r="K609" s="24"/>
      <c r="L609" s="26"/>
      <c r="M609" s="24"/>
      <c r="N609" s="26"/>
      <c r="O609" s="24"/>
      <c r="P609" s="26"/>
      <c r="Q609" s="24"/>
      <c r="R609" s="26"/>
      <c r="S609" s="24"/>
      <c r="T609" s="26"/>
      <c r="U609" s="24"/>
      <c r="V609" s="26"/>
      <c r="W609" s="24"/>
      <c r="X609" s="26"/>
      <c r="Y609" s="24"/>
      <c r="Z609" s="26"/>
      <c r="AA609" s="24"/>
      <c r="AB609" s="26"/>
      <c r="AC609" s="26"/>
      <c r="AD609" s="26"/>
      <c r="AE609" s="26"/>
      <c r="AF609" s="26"/>
      <c r="AG609" s="26"/>
      <c r="AH609" s="26"/>
      <c r="AI609" s="24"/>
      <c r="AJ609" s="24"/>
      <c r="AK609" s="24"/>
      <c r="AM609" s="137">
        <f t="shared" si="310"/>
        <v>0</v>
      </c>
      <c r="AN609" s="137">
        <f t="shared" si="311"/>
        <v>0</v>
      </c>
      <c r="AO609" s="137">
        <f t="shared" si="312"/>
        <v>0</v>
      </c>
      <c r="AP609" s="137">
        <f t="shared" si="313"/>
        <v>0</v>
      </c>
      <c r="AQ609" s="137"/>
      <c r="AR609" s="47"/>
    </row>
    <row r="610" spans="1:44" s="14" customFormat="1" ht="12.75" customHeight="1" hidden="1">
      <c r="A610" s="56"/>
      <c r="B610" s="199"/>
      <c r="C610" s="204"/>
      <c r="D610" s="192"/>
      <c r="E610" s="22"/>
      <c r="F610" s="23"/>
      <c r="G610" s="24"/>
      <c r="H610" s="26"/>
      <c r="I610" s="26"/>
      <c r="J610" s="26"/>
      <c r="K610" s="24"/>
      <c r="L610" s="26"/>
      <c r="M610" s="24"/>
      <c r="N610" s="26"/>
      <c r="O610" s="24"/>
      <c r="P610" s="26"/>
      <c r="Q610" s="24"/>
      <c r="R610" s="26"/>
      <c r="S610" s="24"/>
      <c r="T610" s="26"/>
      <c r="U610" s="24"/>
      <c r="V610" s="26"/>
      <c r="W610" s="24"/>
      <c r="X610" s="26"/>
      <c r="Y610" s="24"/>
      <c r="Z610" s="26"/>
      <c r="AA610" s="24"/>
      <c r="AB610" s="26"/>
      <c r="AC610" s="26"/>
      <c r="AD610" s="26"/>
      <c r="AE610" s="26"/>
      <c r="AF610" s="26"/>
      <c r="AG610" s="26"/>
      <c r="AH610" s="26"/>
      <c r="AI610" s="24"/>
      <c r="AJ610" s="24"/>
      <c r="AK610" s="24"/>
      <c r="AM610" s="137">
        <f t="shared" si="310"/>
        <v>0</v>
      </c>
      <c r="AN610" s="137">
        <f t="shared" si="311"/>
        <v>0</v>
      </c>
      <c r="AO610" s="137">
        <f t="shared" si="312"/>
        <v>0</v>
      </c>
      <c r="AP610" s="137">
        <f t="shared" si="313"/>
        <v>0</v>
      </c>
      <c r="AQ610" s="137"/>
      <c r="AR610" s="47"/>
    </row>
    <row r="611" spans="1:44" s="14" customFormat="1" ht="12.75" customHeight="1" hidden="1">
      <c r="A611" s="56"/>
      <c r="B611" s="199"/>
      <c r="C611" s="204"/>
      <c r="D611" s="192"/>
      <c r="E611" s="22"/>
      <c r="F611" s="23"/>
      <c r="G611" s="24"/>
      <c r="H611" s="26"/>
      <c r="I611" s="26"/>
      <c r="J611" s="26"/>
      <c r="K611" s="24"/>
      <c r="L611" s="26"/>
      <c r="M611" s="24"/>
      <c r="N611" s="26"/>
      <c r="O611" s="24"/>
      <c r="P611" s="26"/>
      <c r="Q611" s="24"/>
      <c r="R611" s="26"/>
      <c r="S611" s="24"/>
      <c r="T611" s="26"/>
      <c r="U611" s="24"/>
      <c r="V611" s="26"/>
      <c r="W611" s="24"/>
      <c r="X611" s="26"/>
      <c r="Y611" s="24"/>
      <c r="Z611" s="26"/>
      <c r="AA611" s="24"/>
      <c r="AB611" s="26"/>
      <c r="AC611" s="26"/>
      <c r="AD611" s="26"/>
      <c r="AE611" s="26"/>
      <c r="AF611" s="26"/>
      <c r="AG611" s="26"/>
      <c r="AH611" s="26"/>
      <c r="AI611" s="24"/>
      <c r="AJ611" s="24"/>
      <c r="AK611" s="24"/>
      <c r="AM611" s="137">
        <f t="shared" si="310"/>
        <v>0</v>
      </c>
      <c r="AN611" s="137">
        <f t="shared" si="311"/>
        <v>0</v>
      </c>
      <c r="AO611" s="137">
        <f t="shared" si="312"/>
        <v>0</v>
      </c>
      <c r="AP611" s="137">
        <f t="shared" si="313"/>
        <v>0</v>
      </c>
      <c r="AQ611" s="137"/>
      <c r="AR611" s="47"/>
    </row>
    <row r="612" spans="1:44" s="14" customFormat="1" ht="12.75" customHeight="1" hidden="1">
      <c r="A612" s="56"/>
      <c r="B612" s="199"/>
      <c r="C612" s="204"/>
      <c r="D612" s="192"/>
      <c r="E612" s="22"/>
      <c r="F612" s="23"/>
      <c r="G612" s="24"/>
      <c r="H612" s="26"/>
      <c r="I612" s="26"/>
      <c r="J612" s="26"/>
      <c r="K612" s="24"/>
      <c r="L612" s="26"/>
      <c r="M612" s="24"/>
      <c r="N612" s="26"/>
      <c r="O612" s="24"/>
      <c r="P612" s="26"/>
      <c r="Q612" s="24"/>
      <c r="R612" s="26"/>
      <c r="S612" s="24"/>
      <c r="T612" s="26"/>
      <c r="U612" s="24"/>
      <c r="V612" s="26"/>
      <c r="W612" s="24"/>
      <c r="X612" s="26"/>
      <c r="Y612" s="24"/>
      <c r="Z612" s="26"/>
      <c r="AA612" s="24"/>
      <c r="AB612" s="26"/>
      <c r="AC612" s="26"/>
      <c r="AD612" s="26"/>
      <c r="AE612" s="26"/>
      <c r="AF612" s="26"/>
      <c r="AG612" s="26"/>
      <c r="AH612" s="26"/>
      <c r="AI612" s="24"/>
      <c r="AJ612" s="24"/>
      <c r="AK612" s="24"/>
      <c r="AM612" s="137">
        <f t="shared" si="310"/>
        <v>0</v>
      </c>
      <c r="AN612" s="137">
        <f t="shared" si="311"/>
        <v>0</v>
      </c>
      <c r="AO612" s="137">
        <f t="shared" si="312"/>
        <v>0</v>
      </c>
      <c r="AP612" s="137">
        <f t="shared" si="313"/>
        <v>0</v>
      </c>
      <c r="AQ612" s="137"/>
      <c r="AR612" s="47"/>
    </row>
    <row r="613" spans="1:44" s="14" customFormat="1" ht="12.75" customHeight="1" hidden="1">
      <c r="A613" s="56"/>
      <c r="B613" s="199"/>
      <c r="C613" s="204"/>
      <c r="D613" s="192"/>
      <c r="E613" s="22"/>
      <c r="F613" s="23"/>
      <c r="G613" s="24"/>
      <c r="H613" s="26"/>
      <c r="I613" s="26"/>
      <c r="J613" s="26"/>
      <c r="K613" s="24"/>
      <c r="L613" s="26"/>
      <c r="M613" s="24"/>
      <c r="N613" s="26"/>
      <c r="O613" s="24"/>
      <c r="P613" s="26"/>
      <c r="Q613" s="24"/>
      <c r="R613" s="26"/>
      <c r="S613" s="24"/>
      <c r="T613" s="26"/>
      <c r="U613" s="24"/>
      <c r="V613" s="26"/>
      <c r="W613" s="24"/>
      <c r="X613" s="26"/>
      <c r="Y613" s="24"/>
      <c r="Z613" s="26"/>
      <c r="AA613" s="24"/>
      <c r="AB613" s="26"/>
      <c r="AC613" s="26"/>
      <c r="AD613" s="26"/>
      <c r="AE613" s="26"/>
      <c r="AF613" s="26"/>
      <c r="AG613" s="26"/>
      <c r="AH613" s="26"/>
      <c r="AI613" s="24"/>
      <c r="AJ613" s="24"/>
      <c r="AK613" s="24"/>
      <c r="AM613" s="137">
        <f t="shared" si="310"/>
        <v>0</v>
      </c>
      <c r="AN613" s="137">
        <f t="shared" si="311"/>
        <v>0</v>
      </c>
      <c r="AO613" s="137">
        <f t="shared" si="312"/>
        <v>0</v>
      </c>
      <c r="AP613" s="137">
        <f t="shared" si="313"/>
        <v>0</v>
      </c>
      <c r="AQ613" s="137"/>
      <c r="AR613" s="47"/>
    </row>
    <row r="614" spans="1:44" s="47" customFormat="1" ht="12.75" customHeight="1" hidden="1">
      <c r="A614" s="75"/>
      <c r="B614" s="115"/>
      <c r="C614" s="116"/>
      <c r="D614" s="117"/>
      <c r="E614" s="118"/>
      <c r="F614" s="119">
        <f>SUM(F608:F613)</f>
        <v>0</v>
      </c>
      <c r="G614" s="119">
        <f aca="true" t="shared" si="314" ref="G614:AK614">SUM(G608:G613)</f>
        <v>0</v>
      </c>
      <c r="H614" s="119">
        <f t="shared" si="314"/>
        <v>0</v>
      </c>
      <c r="I614" s="119">
        <f t="shared" si="314"/>
        <v>0</v>
      </c>
      <c r="J614" s="119">
        <f t="shared" si="314"/>
        <v>0</v>
      </c>
      <c r="K614" s="119">
        <f t="shared" si="314"/>
        <v>0</v>
      </c>
      <c r="L614" s="119">
        <f t="shared" si="314"/>
        <v>0</v>
      </c>
      <c r="M614" s="119">
        <f t="shared" si="314"/>
        <v>0</v>
      </c>
      <c r="N614" s="119">
        <f t="shared" si="314"/>
        <v>0</v>
      </c>
      <c r="O614" s="119">
        <f t="shared" si="314"/>
        <v>0</v>
      </c>
      <c r="P614" s="119">
        <f t="shared" si="314"/>
        <v>0</v>
      </c>
      <c r="Q614" s="119">
        <f t="shared" si="314"/>
        <v>0</v>
      </c>
      <c r="R614" s="119">
        <f t="shared" si="314"/>
        <v>0</v>
      </c>
      <c r="S614" s="119">
        <f t="shared" si="314"/>
        <v>0</v>
      </c>
      <c r="T614" s="119">
        <f t="shared" si="314"/>
        <v>0</v>
      </c>
      <c r="U614" s="119">
        <f t="shared" si="314"/>
        <v>0</v>
      </c>
      <c r="V614" s="119">
        <f t="shared" si="314"/>
        <v>0</v>
      </c>
      <c r="W614" s="119">
        <f t="shared" si="314"/>
        <v>0</v>
      </c>
      <c r="X614" s="119">
        <f t="shared" si="314"/>
        <v>0</v>
      </c>
      <c r="Y614" s="119">
        <f t="shared" si="314"/>
        <v>0</v>
      </c>
      <c r="Z614" s="119">
        <f t="shared" si="314"/>
        <v>0</v>
      </c>
      <c r="AA614" s="119">
        <f t="shared" si="314"/>
        <v>0</v>
      </c>
      <c r="AB614" s="119">
        <f t="shared" si="314"/>
        <v>0</v>
      </c>
      <c r="AC614" s="119">
        <f t="shared" si="314"/>
        <v>0</v>
      </c>
      <c r="AD614" s="119">
        <f t="shared" si="314"/>
        <v>0</v>
      </c>
      <c r="AE614" s="119">
        <f t="shared" si="314"/>
        <v>0</v>
      </c>
      <c r="AF614" s="119">
        <f t="shared" si="314"/>
        <v>0</v>
      </c>
      <c r="AG614" s="119">
        <f t="shared" si="314"/>
        <v>0</v>
      </c>
      <c r="AH614" s="119">
        <f t="shared" si="314"/>
        <v>0</v>
      </c>
      <c r="AI614" s="119">
        <f t="shared" si="314"/>
        <v>0</v>
      </c>
      <c r="AJ614" s="119">
        <f t="shared" si="314"/>
        <v>0</v>
      </c>
      <c r="AK614" s="119">
        <f t="shared" si="314"/>
        <v>0</v>
      </c>
      <c r="AM614" s="21">
        <f>SUM(AM608:AM613)</f>
        <v>0</v>
      </c>
      <c r="AN614" s="21">
        <f>SUM(AN608:AN613)</f>
        <v>0</v>
      </c>
      <c r="AO614" s="21">
        <f>SUM(AO608:AO613)</f>
        <v>0</v>
      </c>
      <c r="AP614" s="21">
        <f>SUM(AP608:AP613)</f>
        <v>0</v>
      </c>
      <c r="AQ614" s="21">
        <f>SUM(AQ608:AQ613)</f>
        <v>0</v>
      </c>
      <c r="AR614" s="140">
        <f>SUM(AM614,AQ614)</f>
        <v>0</v>
      </c>
    </row>
    <row r="615" spans="1:44" s="14" customFormat="1" ht="12.75" customHeight="1" hidden="1">
      <c r="A615" s="56"/>
      <c r="B615" s="203"/>
      <c r="C615" s="201"/>
      <c r="D615" s="202"/>
      <c r="E615" s="22"/>
      <c r="F615" s="23"/>
      <c r="G615" s="24"/>
      <c r="H615" s="26"/>
      <c r="I615" s="24"/>
      <c r="J615" s="26"/>
      <c r="K615" s="24"/>
      <c r="L615" s="26"/>
      <c r="M615" s="24"/>
      <c r="N615" s="26"/>
      <c r="O615" s="24"/>
      <c r="P615" s="26"/>
      <c r="Q615" s="24"/>
      <c r="R615" s="26"/>
      <c r="S615" s="24"/>
      <c r="T615" s="26"/>
      <c r="U615" s="24"/>
      <c r="V615" s="26"/>
      <c r="W615" s="24"/>
      <c r="X615" s="26"/>
      <c r="Y615" s="24"/>
      <c r="Z615" s="26"/>
      <c r="AA615" s="24"/>
      <c r="AB615" s="26"/>
      <c r="AC615" s="26"/>
      <c r="AD615" s="26"/>
      <c r="AE615" s="26"/>
      <c r="AF615" s="26"/>
      <c r="AG615" s="26"/>
      <c r="AH615" s="26"/>
      <c r="AI615" s="24"/>
      <c r="AJ615" s="24"/>
      <c r="AK615" s="24"/>
      <c r="AM615" s="137">
        <f aca="true" t="shared" si="315" ref="AM615:AN617">SUM(M615,O615,Q615,S615,U615,W615,Y615,AA615,AC615,AE615,AG615)</f>
        <v>0</v>
      </c>
      <c r="AN615" s="137">
        <f t="shared" si="315"/>
        <v>0</v>
      </c>
      <c r="AO615" s="137">
        <f aca="true" t="shared" si="316" ref="AO615:AP617">SUM(I615)</f>
        <v>0</v>
      </c>
      <c r="AP615" s="137">
        <f t="shared" si="316"/>
        <v>0</v>
      </c>
      <c r="AQ615" s="137"/>
      <c r="AR615" s="47"/>
    </row>
    <row r="616" spans="1:44" s="14" customFormat="1" ht="12.75" customHeight="1" hidden="1">
      <c r="A616" s="56"/>
      <c r="B616" s="203"/>
      <c r="C616" s="201"/>
      <c r="D616" s="206"/>
      <c r="E616" s="22"/>
      <c r="F616" s="23"/>
      <c r="G616" s="24"/>
      <c r="H616" s="26"/>
      <c r="I616" s="24"/>
      <c r="J616" s="26"/>
      <c r="K616" s="24"/>
      <c r="L616" s="26"/>
      <c r="M616" s="24"/>
      <c r="N616" s="26"/>
      <c r="O616" s="24"/>
      <c r="P616" s="26"/>
      <c r="Q616" s="24"/>
      <c r="R616" s="26"/>
      <c r="S616" s="24"/>
      <c r="T616" s="26"/>
      <c r="U616" s="24"/>
      <c r="V616" s="26"/>
      <c r="W616" s="24"/>
      <c r="X616" s="26"/>
      <c r="Y616" s="24"/>
      <c r="Z616" s="26"/>
      <c r="AA616" s="24"/>
      <c r="AB616" s="26"/>
      <c r="AC616" s="26"/>
      <c r="AD616" s="26"/>
      <c r="AE616" s="26"/>
      <c r="AF616" s="26"/>
      <c r="AG616" s="26"/>
      <c r="AH616" s="26"/>
      <c r="AI616" s="24"/>
      <c r="AJ616" s="24"/>
      <c r="AK616" s="24"/>
      <c r="AM616" s="137">
        <f t="shared" si="315"/>
        <v>0</v>
      </c>
      <c r="AN616" s="137">
        <f t="shared" si="315"/>
        <v>0</v>
      </c>
      <c r="AO616" s="137">
        <f t="shared" si="316"/>
        <v>0</v>
      </c>
      <c r="AP616" s="137">
        <f t="shared" si="316"/>
        <v>0</v>
      </c>
      <c r="AQ616" s="137"/>
      <c r="AR616" s="47"/>
    </row>
    <row r="617" spans="1:44" s="14" customFormat="1" ht="12.75" customHeight="1" hidden="1">
      <c r="A617" s="56"/>
      <c r="B617" s="203"/>
      <c r="C617" s="201"/>
      <c r="D617" s="207"/>
      <c r="E617" s="22"/>
      <c r="F617" s="23"/>
      <c r="G617" s="24"/>
      <c r="H617" s="26"/>
      <c r="I617" s="24"/>
      <c r="J617" s="26"/>
      <c r="K617" s="24"/>
      <c r="L617" s="26"/>
      <c r="M617" s="24"/>
      <c r="N617" s="26"/>
      <c r="O617" s="24"/>
      <c r="P617" s="26"/>
      <c r="Q617" s="24"/>
      <c r="R617" s="26"/>
      <c r="S617" s="24"/>
      <c r="T617" s="26"/>
      <c r="U617" s="24"/>
      <c r="V617" s="26"/>
      <c r="W617" s="24"/>
      <c r="X617" s="26"/>
      <c r="Y617" s="24"/>
      <c r="Z617" s="26"/>
      <c r="AA617" s="24"/>
      <c r="AB617" s="26"/>
      <c r="AC617" s="26"/>
      <c r="AD617" s="26"/>
      <c r="AE617" s="26"/>
      <c r="AF617" s="26"/>
      <c r="AG617" s="26"/>
      <c r="AH617" s="26"/>
      <c r="AI617" s="24"/>
      <c r="AJ617" s="24"/>
      <c r="AK617" s="24"/>
      <c r="AM617" s="137">
        <f t="shared" si="315"/>
        <v>0</v>
      </c>
      <c r="AN617" s="137">
        <f t="shared" si="315"/>
        <v>0</v>
      </c>
      <c r="AO617" s="137">
        <f t="shared" si="316"/>
        <v>0</v>
      </c>
      <c r="AP617" s="137">
        <f t="shared" si="316"/>
        <v>0</v>
      </c>
      <c r="AQ617" s="137"/>
      <c r="AR617" s="47"/>
    </row>
    <row r="618" spans="1:44" s="14" customFormat="1" ht="12.75" customHeight="1" hidden="1">
      <c r="A618" s="20"/>
      <c r="B618" s="7"/>
      <c r="C618" s="8"/>
      <c r="D618" s="9"/>
      <c r="E618" s="10"/>
      <c r="F618" s="11">
        <f>SUM(F615:F617)</f>
        <v>0</v>
      </c>
      <c r="G618" s="11">
        <f aca="true" t="shared" si="317" ref="G618:AK618">SUM(G615:G617)</f>
        <v>0</v>
      </c>
      <c r="H618" s="11">
        <f t="shared" si="317"/>
        <v>0</v>
      </c>
      <c r="I618" s="11">
        <f t="shared" si="317"/>
        <v>0</v>
      </c>
      <c r="J618" s="11">
        <f t="shared" si="317"/>
        <v>0</v>
      </c>
      <c r="K618" s="11">
        <f t="shared" si="317"/>
        <v>0</v>
      </c>
      <c r="L618" s="11">
        <f t="shared" si="317"/>
        <v>0</v>
      </c>
      <c r="M618" s="11">
        <f t="shared" si="317"/>
        <v>0</v>
      </c>
      <c r="N618" s="11">
        <f t="shared" si="317"/>
        <v>0</v>
      </c>
      <c r="O618" s="11">
        <f t="shared" si="317"/>
        <v>0</v>
      </c>
      <c r="P618" s="11">
        <f t="shared" si="317"/>
        <v>0</v>
      </c>
      <c r="Q618" s="11">
        <f t="shared" si="317"/>
        <v>0</v>
      </c>
      <c r="R618" s="11">
        <f t="shared" si="317"/>
        <v>0</v>
      </c>
      <c r="S618" s="11">
        <f t="shared" si="317"/>
        <v>0</v>
      </c>
      <c r="T618" s="11">
        <f t="shared" si="317"/>
        <v>0</v>
      </c>
      <c r="U618" s="11">
        <f t="shared" si="317"/>
        <v>0</v>
      </c>
      <c r="V618" s="11">
        <f t="shared" si="317"/>
        <v>0</v>
      </c>
      <c r="W618" s="11">
        <f t="shared" si="317"/>
        <v>0</v>
      </c>
      <c r="X618" s="11">
        <f t="shared" si="317"/>
        <v>0</v>
      </c>
      <c r="Y618" s="11">
        <f t="shared" si="317"/>
        <v>0</v>
      </c>
      <c r="Z618" s="11">
        <f t="shared" si="317"/>
        <v>0</v>
      </c>
      <c r="AA618" s="11">
        <f t="shared" si="317"/>
        <v>0</v>
      </c>
      <c r="AB618" s="11">
        <f t="shared" si="317"/>
        <v>0</v>
      </c>
      <c r="AC618" s="11">
        <f t="shared" si="317"/>
        <v>0</v>
      </c>
      <c r="AD618" s="11">
        <f t="shared" si="317"/>
        <v>0</v>
      </c>
      <c r="AE618" s="11">
        <f t="shared" si="317"/>
        <v>0</v>
      </c>
      <c r="AF618" s="11">
        <f t="shared" si="317"/>
        <v>0</v>
      </c>
      <c r="AG618" s="11">
        <f t="shared" si="317"/>
        <v>0</v>
      </c>
      <c r="AH618" s="11">
        <f t="shared" si="317"/>
        <v>0</v>
      </c>
      <c r="AI618" s="11">
        <f t="shared" si="317"/>
        <v>0</v>
      </c>
      <c r="AJ618" s="11">
        <f t="shared" si="317"/>
        <v>0</v>
      </c>
      <c r="AK618" s="11">
        <f t="shared" si="317"/>
        <v>0</v>
      </c>
      <c r="AM618" s="21">
        <f>SUM(AM615:AM617)</f>
        <v>0</v>
      </c>
      <c r="AN618" s="21">
        <f>SUM(AN615:AN617)</f>
        <v>0</v>
      </c>
      <c r="AO618" s="21">
        <f>SUM(AO615:AO617)</f>
        <v>0</v>
      </c>
      <c r="AP618" s="21">
        <f>SUM(AP615:AP617)</f>
        <v>0</v>
      </c>
      <c r="AQ618" s="21">
        <f>SUM(AQ615:AQ617)</f>
        <v>0</v>
      </c>
      <c r="AR618" s="140">
        <f>SUM(AM618,AQ618)</f>
        <v>0</v>
      </c>
    </row>
    <row r="619" spans="1:44" s="67" customFormat="1" ht="12.75" customHeight="1" hidden="1">
      <c r="A619" s="66"/>
      <c r="B619" s="209"/>
      <c r="C619" s="193"/>
      <c r="D619" s="202"/>
      <c r="E619" s="22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M619" s="137">
        <f aca="true" t="shared" si="318" ref="AM619:AN621">SUM(M619,O619,Q619,S619,U619,W619,Y619,AA619,AC619,AE619,AG619)</f>
        <v>0</v>
      </c>
      <c r="AN619" s="137">
        <f t="shared" si="318"/>
        <v>0</v>
      </c>
      <c r="AO619" s="137">
        <f aca="true" t="shared" si="319" ref="AO619:AP621">SUM(I619)</f>
        <v>0</v>
      </c>
      <c r="AP619" s="137">
        <f t="shared" si="319"/>
        <v>0</v>
      </c>
      <c r="AQ619" s="137"/>
      <c r="AR619" s="47"/>
    </row>
    <row r="620" spans="1:44" s="67" customFormat="1" ht="12.75" customHeight="1" hidden="1">
      <c r="A620" s="68"/>
      <c r="B620" s="199"/>
      <c r="C620" s="204"/>
      <c r="D620" s="206"/>
      <c r="E620" s="22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M620" s="137">
        <f t="shared" si="318"/>
        <v>0</v>
      </c>
      <c r="AN620" s="137">
        <f t="shared" si="318"/>
        <v>0</v>
      </c>
      <c r="AO620" s="137">
        <f t="shared" si="319"/>
        <v>0</v>
      </c>
      <c r="AP620" s="137">
        <f t="shared" si="319"/>
        <v>0</v>
      </c>
      <c r="AQ620" s="137"/>
      <c r="AR620" s="47"/>
    </row>
    <row r="621" spans="1:44" s="67" customFormat="1" ht="12.75" customHeight="1" hidden="1">
      <c r="A621" s="68"/>
      <c r="B621" s="200"/>
      <c r="C621" s="205"/>
      <c r="D621" s="207"/>
      <c r="E621" s="22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M621" s="137">
        <f t="shared" si="318"/>
        <v>0</v>
      </c>
      <c r="AN621" s="137">
        <f t="shared" si="318"/>
        <v>0</v>
      </c>
      <c r="AO621" s="137">
        <f t="shared" si="319"/>
        <v>0</v>
      </c>
      <c r="AP621" s="137">
        <f t="shared" si="319"/>
        <v>0</v>
      </c>
      <c r="AQ621" s="137"/>
      <c r="AR621" s="47"/>
    </row>
    <row r="622" spans="1:44" s="14" customFormat="1" ht="12.75" customHeight="1" hidden="1">
      <c r="A622" s="20"/>
      <c r="B622" s="7"/>
      <c r="C622" s="8"/>
      <c r="D622" s="9"/>
      <c r="E622" s="10"/>
      <c r="F622" s="11">
        <f>SUM(F619:F621)</f>
        <v>0</v>
      </c>
      <c r="G622" s="11">
        <f aca="true" t="shared" si="320" ref="G622:AK622">SUM(G619:G621)</f>
        <v>0</v>
      </c>
      <c r="H622" s="11">
        <f t="shared" si="320"/>
        <v>0</v>
      </c>
      <c r="I622" s="11">
        <f t="shared" si="320"/>
        <v>0</v>
      </c>
      <c r="J622" s="11">
        <f t="shared" si="320"/>
        <v>0</v>
      </c>
      <c r="K622" s="11">
        <f t="shared" si="320"/>
        <v>0</v>
      </c>
      <c r="L622" s="11">
        <f t="shared" si="320"/>
        <v>0</v>
      </c>
      <c r="M622" s="11">
        <f t="shared" si="320"/>
        <v>0</v>
      </c>
      <c r="N622" s="11">
        <f t="shared" si="320"/>
        <v>0</v>
      </c>
      <c r="O622" s="11">
        <f t="shared" si="320"/>
        <v>0</v>
      </c>
      <c r="P622" s="11">
        <f t="shared" si="320"/>
        <v>0</v>
      </c>
      <c r="Q622" s="11">
        <f t="shared" si="320"/>
        <v>0</v>
      </c>
      <c r="R622" s="11">
        <f t="shared" si="320"/>
        <v>0</v>
      </c>
      <c r="S622" s="11">
        <f t="shared" si="320"/>
        <v>0</v>
      </c>
      <c r="T622" s="11">
        <f t="shared" si="320"/>
        <v>0</v>
      </c>
      <c r="U622" s="11">
        <f t="shared" si="320"/>
        <v>0</v>
      </c>
      <c r="V622" s="11">
        <f t="shared" si="320"/>
        <v>0</v>
      </c>
      <c r="W622" s="11">
        <f t="shared" si="320"/>
        <v>0</v>
      </c>
      <c r="X622" s="11">
        <f t="shared" si="320"/>
        <v>0</v>
      </c>
      <c r="Y622" s="11">
        <f t="shared" si="320"/>
        <v>0</v>
      </c>
      <c r="Z622" s="11">
        <f t="shared" si="320"/>
        <v>0</v>
      </c>
      <c r="AA622" s="11">
        <f t="shared" si="320"/>
        <v>0</v>
      </c>
      <c r="AB622" s="11">
        <f t="shared" si="320"/>
        <v>0</v>
      </c>
      <c r="AC622" s="11">
        <f t="shared" si="320"/>
        <v>0</v>
      </c>
      <c r="AD622" s="11">
        <f t="shared" si="320"/>
        <v>0</v>
      </c>
      <c r="AE622" s="11">
        <f t="shared" si="320"/>
        <v>0</v>
      </c>
      <c r="AF622" s="11">
        <f t="shared" si="320"/>
        <v>0</v>
      </c>
      <c r="AG622" s="11">
        <f t="shared" si="320"/>
        <v>0</v>
      </c>
      <c r="AH622" s="11">
        <f t="shared" si="320"/>
        <v>0</v>
      </c>
      <c r="AI622" s="11">
        <f t="shared" si="320"/>
        <v>0</v>
      </c>
      <c r="AJ622" s="11">
        <f t="shared" si="320"/>
        <v>0</v>
      </c>
      <c r="AK622" s="11">
        <f t="shared" si="320"/>
        <v>0</v>
      </c>
      <c r="AM622" s="21">
        <f>SUM(AM619:AM621)</f>
        <v>0</v>
      </c>
      <c r="AN622" s="21">
        <f>SUM(AN619:AN621)</f>
        <v>0</v>
      </c>
      <c r="AO622" s="21">
        <f>SUM(AO619:AO621)</f>
        <v>0</v>
      </c>
      <c r="AP622" s="21">
        <f>SUM(AP619:AP621)</f>
        <v>0</v>
      </c>
      <c r="AQ622" s="21">
        <f>SUM(AQ619:AQ621)</f>
        <v>0</v>
      </c>
      <c r="AR622" s="140">
        <f>SUM(AM622,AQ622)</f>
        <v>0</v>
      </c>
    </row>
    <row r="623" spans="1:44" s="67" customFormat="1" ht="12.75" customHeight="1" hidden="1">
      <c r="A623" s="66"/>
      <c r="B623" s="209"/>
      <c r="C623" s="193"/>
      <c r="D623" s="246"/>
      <c r="E623" s="22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M623" s="137">
        <f aca="true" t="shared" si="321" ref="AM623:AN626">SUM(M623,O623,Q623,S623,U623,W623,Y623,AA623,AC623,AE623,AG623)</f>
        <v>0</v>
      </c>
      <c r="AN623" s="137">
        <f t="shared" si="321"/>
        <v>0</v>
      </c>
      <c r="AO623" s="137">
        <f aca="true" t="shared" si="322" ref="AO623:AP626">SUM(I623)</f>
        <v>0</v>
      </c>
      <c r="AP623" s="137">
        <f t="shared" si="322"/>
        <v>0</v>
      </c>
      <c r="AQ623" s="137"/>
      <c r="AR623" s="47"/>
    </row>
    <row r="624" spans="1:44" s="67" customFormat="1" ht="12.75" customHeight="1" hidden="1">
      <c r="A624" s="68"/>
      <c r="B624" s="199"/>
      <c r="C624" s="204"/>
      <c r="D624" s="247"/>
      <c r="E624" s="22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M624" s="137">
        <f t="shared" si="321"/>
        <v>0</v>
      </c>
      <c r="AN624" s="137">
        <f t="shared" si="321"/>
        <v>0</v>
      </c>
      <c r="AO624" s="137">
        <f t="shared" si="322"/>
        <v>0</v>
      </c>
      <c r="AP624" s="137">
        <f t="shared" si="322"/>
        <v>0</v>
      </c>
      <c r="AQ624" s="137"/>
      <c r="AR624" s="47"/>
    </row>
    <row r="625" spans="1:44" s="67" customFormat="1" ht="12.75" customHeight="1" hidden="1">
      <c r="A625" s="68"/>
      <c r="B625" s="199"/>
      <c r="C625" s="204"/>
      <c r="D625" s="247"/>
      <c r="E625" s="22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M625" s="137">
        <f t="shared" si="321"/>
        <v>0</v>
      </c>
      <c r="AN625" s="137">
        <f t="shared" si="321"/>
        <v>0</v>
      </c>
      <c r="AO625" s="137">
        <f t="shared" si="322"/>
        <v>0</v>
      </c>
      <c r="AP625" s="137">
        <f t="shared" si="322"/>
        <v>0</v>
      </c>
      <c r="AQ625" s="137"/>
      <c r="AR625" s="47"/>
    </row>
    <row r="626" spans="1:44" s="67" customFormat="1" ht="12.75" customHeight="1" hidden="1">
      <c r="A626" s="68"/>
      <c r="B626" s="200"/>
      <c r="C626" s="205"/>
      <c r="D626" s="248"/>
      <c r="E626" s="22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M626" s="137">
        <f t="shared" si="321"/>
        <v>0</v>
      </c>
      <c r="AN626" s="137">
        <f t="shared" si="321"/>
        <v>0</v>
      </c>
      <c r="AO626" s="137">
        <f t="shared" si="322"/>
        <v>0</v>
      </c>
      <c r="AP626" s="137">
        <f t="shared" si="322"/>
        <v>0</v>
      </c>
      <c r="AQ626" s="137"/>
      <c r="AR626" s="47"/>
    </row>
    <row r="627" spans="1:44" s="14" customFormat="1" ht="12.75" customHeight="1" hidden="1">
      <c r="A627" s="20"/>
      <c r="B627" s="7"/>
      <c r="C627" s="8"/>
      <c r="D627" s="9"/>
      <c r="E627" s="10"/>
      <c r="F627" s="11">
        <f>SUM(F623:F626)</f>
        <v>0</v>
      </c>
      <c r="G627" s="11">
        <f aca="true" t="shared" si="323" ref="G627:AK627">SUM(G623:G626)</f>
        <v>0</v>
      </c>
      <c r="H627" s="11">
        <f t="shared" si="323"/>
        <v>0</v>
      </c>
      <c r="I627" s="11">
        <f t="shared" si="323"/>
        <v>0</v>
      </c>
      <c r="J627" s="11">
        <f t="shared" si="323"/>
        <v>0</v>
      </c>
      <c r="K627" s="11">
        <f t="shared" si="323"/>
        <v>0</v>
      </c>
      <c r="L627" s="11">
        <f t="shared" si="323"/>
        <v>0</v>
      </c>
      <c r="M627" s="11">
        <f t="shared" si="323"/>
        <v>0</v>
      </c>
      <c r="N627" s="11">
        <f t="shared" si="323"/>
        <v>0</v>
      </c>
      <c r="O627" s="11">
        <f t="shared" si="323"/>
        <v>0</v>
      </c>
      <c r="P627" s="11">
        <f t="shared" si="323"/>
        <v>0</v>
      </c>
      <c r="Q627" s="11">
        <f t="shared" si="323"/>
        <v>0</v>
      </c>
      <c r="R627" s="11">
        <f t="shared" si="323"/>
        <v>0</v>
      </c>
      <c r="S627" s="11">
        <f t="shared" si="323"/>
        <v>0</v>
      </c>
      <c r="T627" s="11">
        <f t="shared" si="323"/>
        <v>0</v>
      </c>
      <c r="U627" s="11">
        <f t="shared" si="323"/>
        <v>0</v>
      </c>
      <c r="V627" s="11">
        <f t="shared" si="323"/>
        <v>0</v>
      </c>
      <c r="W627" s="11">
        <f t="shared" si="323"/>
        <v>0</v>
      </c>
      <c r="X627" s="11">
        <f t="shared" si="323"/>
        <v>0</v>
      </c>
      <c r="Y627" s="11">
        <f t="shared" si="323"/>
        <v>0</v>
      </c>
      <c r="Z627" s="11">
        <f t="shared" si="323"/>
        <v>0</v>
      </c>
      <c r="AA627" s="11">
        <f t="shared" si="323"/>
        <v>0</v>
      </c>
      <c r="AB627" s="11">
        <f t="shared" si="323"/>
        <v>0</v>
      </c>
      <c r="AC627" s="11">
        <f t="shared" si="323"/>
        <v>0</v>
      </c>
      <c r="AD627" s="11">
        <f t="shared" si="323"/>
        <v>0</v>
      </c>
      <c r="AE627" s="11">
        <f t="shared" si="323"/>
        <v>0</v>
      </c>
      <c r="AF627" s="11">
        <f t="shared" si="323"/>
        <v>0</v>
      </c>
      <c r="AG627" s="11">
        <f t="shared" si="323"/>
        <v>0</v>
      </c>
      <c r="AH627" s="11">
        <f t="shared" si="323"/>
        <v>0</v>
      </c>
      <c r="AI627" s="11">
        <f t="shared" si="323"/>
        <v>0</v>
      </c>
      <c r="AJ627" s="11">
        <f t="shared" si="323"/>
        <v>0</v>
      </c>
      <c r="AK627" s="11">
        <f t="shared" si="323"/>
        <v>0</v>
      </c>
      <c r="AM627" s="21">
        <f>SUM(AM623:AM626)</f>
        <v>0</v>
      </c>
      <c r="AN627" s="21">
        <f>SUM(AN623:AN626)</f>
        <v>0</v>
      </c>
      <c r="AO627" s="21">
        <f>SUM(AO623:AO626)</f>
        <v>0</v>
      </c>
      <c r="AP627" s="21">
        <f>SUM(AP623:AP626)</f>
        <v>0</v>
      </c>
      <c r="AQ627" s="21">
        <f>SUM(AQ623:AQ626)</f>
        <v>0</v>
      </c>
      <c r="AR627" s="140">
        <f>SUM(AM627,AQ627)</f>
        <v>0</v>
      </c>
    </row>
    <row r="628" spans="1:44" s="67" customFormat="1" ht="12" customHeight="1" hidden="1">
      <c r="A628" s="66"/>
      <c r="B628" s="209"/>
      <c r="C628" s="193"/>
      <c r="D628" s="246"/>
      <c r="E628" s="22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M628" s="137">
        <f aca="true" t="shared" si="324" ref="AM628:AN630">SUM(M628,O628,Q628,S628,U628,W628,Y628,AA628,AC628,AE628,AG628)</f>
        <v>0</v>
      </c>
      <c r="AN628" s="137">
        <f t="shared" si="324"/>
        <v>0</v>
      </c>
      <c r="AO628" s="137">
        <f aca="true" t="shared" si="325" ref="AO628:AP630">SUM(I628)</f>
        <v>0</v>
      </c>
      <c r="AP628" s="137">
        <f t="shared" si="325"/>
        <v>0</v>
      </c>
      <c r="AQ628" s="137"/>
      <c r="AR628" s="47"/>
    </row>
    <row r="629" spans="1:44" s="67" customFormat="1" ht="12" customHeight="1" hidden="1">
      <c r="A629" s="68"/>
      <c r="B629" s="199"/>
      <c r="C629" s="204"/>
      <c r="D629" s="247"/>
      <c r="E629" s="22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M629" s="137">
        <f t="shared" si="324"/>
        <v>0</v>
      </c>
      <c r="AN629" s="137">
        <f t="shared" si="324"/>
        <v>0</v>
      </c>
      <c r="AO629" s="137">
        <f t="shared" si="325"/>
        <v>0</v>
      </c>
      <c r="AP629" s="137">
        <f t="shared" si="325"/>
        <v>0</v>
      </c>
      <c r="AQ629" s="137"/>
      <c r="AR629" s="47"/>
    </row>
    <row r="630" spans="1:44" s="67" customFormat="1" ht="12" customHeight="1" hidden="1">
      <c r="A630" s="68"/>
      <c r="B630" s="200"/>
      <c r="C630" s="205"/>
      <c r="D630" s="248"/>
      <c r="E630" s="22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M630" s="137">
        <f t="shared" si="324"/>
        <v>0</v>
      </c>
      <c r="AN630" s="137">
        <f t="shared" si="324"/>
        <v>0</v>
      </c>
      <c r="AO630" s="137">
        <f t="shared" si="325"/>
        <v>0</v>
      </c>
      <c r="AP630" s="137">
        <f t="shared" si="325"/>
        <v>0</v>
      </c>
      <c r="AQ630" s="137"/>
      <c r="AR630" s="47"/>
    </row>
    <row r="631" spans="1:44" s="14" customFormat="1" ht="12.75" customHeight="1" hidden="1">
      <c r="A631" s="20"/>
      <c r="B631" s="7"/>
      <c r="C631" s="8"/>
      <c r="D631" s="9"/>
      <c r="E631" s="10"/>
      <c r="F631" s="11">
        <f>SUM(F628:F630)</f>
        <v>0</v>
      </c>
      <c r="G631" s="11">
        <f aca="true" t="shared" si="326" ref="G631:AK631">SUM(G628:G630)</f>
        <v>0</v>
      </c>
      <c r="H631" s="11">
        <f t="shared" si="326"/>
        <v>0</v>
      </c>
      <c r="I631" s="11">
        <f t="shared" si="326"/>
        <v>0</v>
      </c>
      <c r="J631" s="11">
        <f t="shared" si="326"/>
        <v>0</v>
      </c>
      <c r="K631" s="11">
        <f t="shared" si="326"/>
        <v>0</v>
      </c>
      <c r="L631" s="11">
        <f t="shared" si="326"/>
        <v>0</v>
      </c>
      <c r="M631" s="11">
        <f t="shared" si="326"/>
        <v>0</v>
      </c>
      <c r="N631" s="11">
        <f t="shared" si="326"/>
        <v>0</v>
      </c>
      <c r="O631" s="11">
        <f t="shared" si="326"/>
        <v>0</v>
      </c>
      <c r="P631" s="11">
        <f t="shared" si="326"/>
        <v>0</v>
      </c>
      <c r="Q631" s="11">
        <f t="shared" si="326"/>
        <v>0</v>
      </c>
      <c r="R631" s="11">
        <f t="shared" si="326"/>
        <v>0</v>
      </c>
      <c r="S631" s="11">
        <f t="shared" si="326"/>
        <v>0</v>
      </c>
      <c r="T631" s="11">
        <f t="shared" si="326"/>
        <v>0</v>
      </c>
      <c r="U631" s="11">
        <f t="shared" si="326"/>
        <v>0</v>
      </c>
      <c r="V631" s="11">
        <f t="shared" si="326"/>
        <v>0</v>
      </c>
      <c r="W631" s="11">
        <f t="shared" si="326"/>
        <v>0</v>
      </c>
      <c r="X631" s="11">
        <f t="shared" si="326"/>
        <v>0</v>
      </c>
      <c r="Y631" s="11">
        <f t="shared" si="326"/>
        <v>0</v>
      </c>
      <c r="Z631" s="11">
        <f t="shared" si="326"/>
        <v>0</v>
      </c>
      <c r="AA631" s="11">
        <f t="shared" si="326"/>
        <v>0</v>
      </c>
      <c r="AB631" s="11">
        <f t="shared" si="326"/>
        <v>0</v>
      </c>
      <c r="AC631" s="11">
        <f t="shared" si="326"/>
        <v>0</v>
      </c>
      <c r="AD631" s="11">
        <f t="shared" si="326"/>
        <v>0</v>
      </c>
      <c r="AE631" s="11">
        <f t="shared" si="326"/>
        <v>0</v>
      </c>
      <c r="AF631" s="11">
        <f t="shared" si="326"/>
        <v>0</v>
      </c>
      <c r="AG631" s="11">
        <f t="shared" si="326"/>
        <v>0</v>
      </c>
      <c r="AH631" s="11">
        <f t="shared" si="326"/>
        <v>0</v>
      </c>
      <c r="AI631" s="11">
        <f t="shared" si="326"/>
        <v>0</v>
      </c>
      <c r="AJ631" s="11">
        <f t="shared" si="326"/>
        <v>0</v>
      </c>
      <c r="AK631" s="11">
        <f t="shared" si="326"/>
        <v>0</v>
      </c>
      <c r="AM631" s="21">
        <f>SUM(AM628:AM630)</f>
        <v>0</v>
      </c>
      <c r="AN631" s="21">
        <f>SUM(AN628:AN630)</f>
        <v>0</v>
      </c>
      <c r="AO631" s="21">
        <f>SUM(AO628:AO630)</f>
        <v>0</v>
      </c>
      <c r="AP631" s="21">
        <f>SUM(AP628:AP630)</f>
        <v>0</v>
      </c>
      <c r="AQ631" s="21">
        <f>SUM(AQ628:AQ630)</f>
        <v>0</v>
      </c>
      <c r="AR631" s="140">
        <f>SUM(AM631,AQ631)</f>
        <v>0</v>
      </c>
    </row>
    <row r="632" spans="1:44" s="14" customFormat="1" ht="15" customHeight="1">
      <c r="A632" s="64"/>
      <c r="B632" s="208" t="s">
        <v>95</v>
      </c>
      <c r="C632" s="197"/>
      <c r="D632" s="197"/>
      <c r="E632" s="198"/>
      <c r="F632" s="12">
        <f>SUM(F631,F627,F622,F618,F614,F607,F600,F594)</f>
        <v>188</v>
      </c>
      <c r="G632" s="12">
        <f aca="true" t="shared" si="327" ref="G632:AK632">SUM(G631,G627,G622,G618,G614,G607,G600,G594)</f>
        <v>175</v>
      </c>
      <c r="H632" s="12">
        <f t="shared" si="327"/>
        <v>14</v>
      </c>
      <c r="I632" s="12">
        <f t="shared" si="327"/>
        <v>0</v>
      </c>
      <c r="J632" s="12">
        <f t="shared" si="327"/>
        <v>0</v>
      </c>
      <c r="K632" s="12">
        <f t="shared" si="327"/>
        <v>175</v>
      </c>
      <c r="L632" s="12">
        <f t="shared" si="327"/>
        <v>14</v>
      </c>
      <c r="M632" s="12">
        <f t="shared" si="327"/>
        <v>0</v>
      </c>
      <c r="N632" s="12">
        <f t="shared" si="327"/>
        <v>0</v>
      </c>
      <c r="O632" s="12">
        <f t="shared" si="327"/>
        <v>8</v>
      </c>
      <c r="P632" s="12">
        <f t="shared" si="327"/>
        <v>0</v>
      </c>
      <c r="Q632" s="12">
        <f t="shared" si="327"/>
        <v>14</v>
      </c>
      <c r="R632" s="12">
        <f t="shared" si="327"/>
        <v>1</v>
      </c>
      <c r="S632" s="12">
        <f t="shared" si="327"/>
        <v>44</v>
      </c>
      <c r="T632" s="12">
        <f t="shared" si="327"/>
        <v>5</v>
      </c>
      <c r="U632" s="12">
        <f t="shared" si="327"/>
        <v>34</v>
      </c>
      <c r="V632" s="12">
        <f t="shared" si="327"/>
        <v>0</v>
      </c>
      <c r="W632" s="12">
        <f t="shared" si="327"/>
        <v>0</v>
      </c>
      <c r="X632" s="12">
        <f t="shared" si="327"/>
        <v>0</v>
      </c>
      <c r="Y632" s="12">
        <f t="shared" si="327"/>
        <v>0</v>
      </c>
      <c r="Z632" s="12">
        <f t="shared" si="327"/>
        <v>0</v>
      </c>
      <c r="AA632" s="12">
        <f t="shared" si="327"/>
        <v>7</v>
      </c>
      <c r="AB632" s="12">
        <f t="shared" si="327"/>
        <v>7</v>
      </c>
      <c r="AC632" s="12">
        <f t="shared" si="327"/>
        <v>13</v>
      </c>
      <c r="AD632" s="12">
        <f t="shared" si="327"/>
        <v>0</v>
      </c>
      <c r="AE632" s="12">
        <f t="shared" si="327"/>
        <v>0</v>
      </c>
      <c r="AF632" s="12">
        <f t="shared" si="327"/>
        <v>0</v>
      </c>
      <c r="AG632" s="12">
        <f t="shared" si="327"/>
        <v>55</v>
      </c>
      <c r="AH632" s="12">
        <f t="shared" si="327"/>
        <v>1</v>
      </c>
      <c r="AI632" s="12">
        <f t="shared" si="327"/>
        <v>97</v>
      </c>
      <c r="AJ632" s="12">
        <f t="shared" si="327"/>
        <v>59</v>
      </c>
      <c r="AK632" s="12">
        <f t="shared" si="327"/>
        <v>2</v>
      </c>
      <c r="AM632" s="12">
        <f>SUM(AM594,AM600,AM607,AM614,AM618,AM622,AM627,AM631)</f>
        <v>175</v>
      </c>
      <c r="AN632" s="12">
        <f>SUM(AN594,AN600,AN607,AN614,AN618,AN622,AN627,AN631)</f>
        <v>14</v>
      </c>
      <c r="AO632" s="12">
        <f>SUM(AO594,AO600,AO607,AO614,AO618,AO622,AO627,AO631)</f>
        <v>0</v>
      </c>
      <c r="AP632" s="12">
        <f>SUM(AP594,AP600,AP607,AP614,AP618,AP622,AP627,AP631)</f>
        <v>0</v>
      </c>
      <c r="AQ632" s="12">
        <f>SUM(AQ594,AQ600,AQ607,AQ614,AQ618,AQ622,AQ627,AQ631)</f>
        <v>13</v>
      </c>
      <c r="AR632" s="140">
        <f>SUM(AM632,AQ632)</f>
        <v>188</v>
      </c>
    </row>
    <row r="633" spans="1:43" ht="23.25" customHeight="1">
      <c r="A633" s="194" t="s">
        <v>61</v>
      </c>
      <c r="B633" s="195"/>
      <c r="C633" s="195"/>
      <c r="D633" s="195"/>
      <c r="E633" s="195"/>
      <c r="F633" s="195"/>
      <c r="G633" s="195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  <c r="Z633" s="195"/>
      <c r="AA633" s="195"/>
      <c r="AB633" s="195"/>
      <c r="AC633" s="195"/>
      <c r="AD633" s="195"/>
      <c r="AE633" s="195"/>
      <c r="AF633" s="195"/>
      <c r="AG633" s="195"/>
      <c r="AH633" s="195"/>
      <c r="AI633" s="195"/>
      <c r="AJ633" s="195"/>
      <c r="AK633" s="219"/>
      <c r="AL633" s="107" t="s">
        <v>62</v>
      </c>
      <c r="AM633" s="128"/>
      <c r="AN633" s="128"/>
      <c r="AO633" s="128"/>
      <c r="AP633" s="128"/>
      <c r="AQ633" s="128"/>
    </row>
    <row r="634" spans="1:44" s="14" customFormat="1" ht="12.75">
      <c r="A634" s="153">
        <v>50</v>
      </c>
      <c r="B634" s="210" t="s">
        <v>183</v>
      </c>
      <c r="C634" s="211" t="s">
        <v>185</v>
      </c>
      <c r="D634" s="212" t="s">
        <v>10</v>
      </c>
      <c r="E634" s="130" t="s">
        <v>66</v>
      </c>
      <c r="F634" s="183">
        <v>14</v>
      </c>
      <c r="G634" s="156">
        <v>14</v>
      </c>
      <c r="H634" s="157">
        <v>1</v>
      </c>
      <c r="I634" s="157"/>
      <c r="J634" s="157"/>
      <c r="K634" s="156">
        <v>14</v>
      </c>
      <c r="L634" s="157">
        <v>1</v>
      </c>
      <c r="M634" s="156"/>
      <c r="N634" s="157"/>
      <c r="O634" s="156"/>
      <c r="P634" s="157"/>
      <c r="Q634" s="156"/>
      <c r="R634" s="157"/>
      <c r="S634" s="156"/>
      <c r="T634" s="157"/>
      <c r="U634" s="156"/>
      <c r="V634" s="157"/>
      <c r="W634" s="156"/>
      <c r="X634" s="157"/>
      <c r="Y634" s="156"/>
      <c r="Z634" s="157"/>
      <c r="AA634" s="156">
        <v>14</v>
      </c>
      <c r="AB634" s="157">
        <v>1</v>
      </c>
      <c r="AC634" s="157"/>
      <c r="AD634" s="157"/>
      <c r="AE634" s="157"/>
      <c r="AF634" s="157"/>
      <c r="AG634" s="157"/>
      <c r="AH634" s="157"/>
      <c r="AI634" s="156">
        <v>14</v>
      </c>
      <c r="AJ634" s="156">
        <v>1</v>
      </c>
      <c r="AK634" s="156"/>
      <c r="AM634" s="137">
        <f aca="true" t="shared" si="328" ref="AM634:AM639">SUM(M634,O634,Q634,S634,U634,W634,Y634,AA634,AC634,AE634,AG634)</f>
        <v>14</v>
      </c>
      <c r="AN634" s="137">
        <f aca="true" t="shared" si="329" ref="AN634:AN639">SUM(N634,P634,R634,T634,V634,X634,Z634,AB634,AD634,AF634,AH634)</f>
        <v>1</v>
      </c>
      <c r="AO634" s="137">
        <f aca="true" t="shared" si="330" ref="AO634:AO639">SUM(I634)</f>
        <v>0</v>
      </c>
      <c r="AP634" s="137">
        <f aca="true" t="shared" si="331" ref="AP634:AP639">SUM(J634)</f>
        <v>0</v>
      </c>
      <c r="AQ634" s="137"/>
      <c r="AR634" s="47"/>
    </row>
    <row r="635" spans="1:44" s="14" customFormat="1" ht="12.75">
      <c r="A635" s="175" t="s">
        <v>63</v>
      </c>
      <c r="B635" s="210"/>
      <c r="C635" s="211"/>
      <c r="D635" s="212"/>
      <c r="E635" s="130" t="s">
        <v>64</v>
      </c>
      <c r="F635" s="183">
        <v>11</v>
      </c>
      <c r="G635" s="156">
        <v>11</v>
      </c>
      <c r="H635" s="157"/>
      <c r="I635" s="157"/>
      <c r="J635" s="157"/>
      <c r="K635" s="156">
        <v>11</v>
      </c>
      <c r="L635" s="157"/>
      <c r="M635" s="156"/>
      <c r="N635" s="157"/>
      <c r="O635" s="156"/>
      <c r="P635" s="157"/>
      <c r="Q635" s="156"/>
      <c r="R635" s="157"/>
      <c r="S635" s="156"/>
      <c r="T635" s="157"/>
      <c r="U635" s="156">
        <v>11</v>
      </c>
      <c r="V635" s="157"/>
      <c r="W635" s="156"/>
      <c r="X635" s="157"/>
      <c r="Y635" s="156"/>
      <c r="Z635" s="157"/>
      <c r="AA635" s="156"/>
      <c r="AB635" s="157"/>
      <c r="AC635" s="157"/>
      <c r="AD635" s="157"/>
      <c r="AE635" s="157"/>
      <c r="AF635" s="157"/>
      <c r="AG635" s="157"/>
      <c r="AH635" s="157"/>
      <c r="AI635" s="156">
        <v>11</v>
      </c>
      <c r="AJ635" s="156">
        <v>6</v>
      </c>
      <c r="AK635" s="156"/>
      <c r="AM635" s="137">
        <f t="shared" si="328"/>
        <v>11</v>
      </c>
      <c r="AN635" s="137">
        <f t="shared" si="329"/>
        <v>0</v>
      </c>
      <c r="AO635" s="137">
        <f t="shared" si="330"/>
        <v>0</v>
      </c>
      <c r="AP635" s="137">
        <f t="shared" si="331"/>
        <v>0</v>
      </c>
      <c r="AQ635" s="137"/>
      <c r="AR635" s="47"/>
    </row>
    <row r="636" spans="1:44" s="14" customFormat="1" ht="12.75">
      <c r="A636" s="180" t="s">
        <v>76</v>
      </c>
      <c r="B636" s="210"/>
      <c r="C636" s="211"/>
      <c r="D636" s="212"/>
      <c r="E636" s="130" t="s">
        <v>65</v>
      </c>
      <c r="F636" s="183">
        <v>26</v>
      </c>
      <c r="G636" s="156">
        <v>26</v>
      </c>
      <c r="H636" s="157"/>
      <c r="I636" s="157"/>
      <c r="J636" s="157"/>
      <c r="K636" s="156">
        <v>26</v>
      </c>
      <c r="L636" s="157"/>
      <c r="M636" s="156"/>
      <c r="N636" s="157"/>
      <c r="O636" s="156"/>
      <c r="P636" s="157"/>
      <c r="Q636" s="156"/>
      <c r="R636" s="157"/>
      <c r="S636" s="156">
        <v>26</v>
      </c>
      <c r="T636" s="157"/>
      <c r="U636" s="156"/>
      <c r="V636" s="157"/>
      <c r="W636" s="156"/>
      <c r="X636" s="157"/>
      <c r="Y636" s="156"/>
      <c r="Z636" s="157"/>
      <c r="AA636" s="156"/>
      <c r="AB636" s="157"/>
      <c r="AC636" s="157"/>
      <c r="AD636" s="157"/>
      <c r="AE636" s="157"/>
      <c r="AF636" s="157"/>
      <c r="AG636" s="157"/>
      <c r="AH636" s="157"/>
      <c r="AI636" s="156">
        <v>26</v>
      </c>
      <c r="AJ636" s="156">
        <v>4</v>
      </c>
      <c r="AK636" s="156"/>
      <c r="AM636" s="137">
        <f t="shared" si="328"/>
        <v>26</v>
      </c>
      <c r="AN636" s="137">
        <f t="shared" si="329"/>
        <v>0</v>
      </c>
      <c r="AO636" s="137">
        <f t="shared" si="330"/>
        <v>0</v>
      </c>
      <c r="AP636" s="137">
        <f t="shared" si="331"/>
        <v>0</v>
      </c>
      <c r="AQ636" s="137"/>
      <c r="AR636" s="47"/>
    </row>
    <row r="637" spans="1:44" s="14" customFormat="1" ht="12.75">
      <c r="A637" s="181" t="s">
        <v>77</v>
      </c>
      <c r="B637" s="210"/>
      <c r="C637" s="211"/>
      <c r="D637" s="212"/>
      <c r="E637" s="130" t="s">
        <v>67</v>
      </c>
      <c r="F637" s="183">
        <v>13</v>
      </c>
      <c r="G637" s="156">
        <v>6</v>
      </c>
      <c r="H637" s="157"/>
      <c r="I637" s="157"/>
      <c r="J637" s="157"/>
      <c r="K637" s="156">
        <v>6</v>
      </c>
      <c r="L637" s="157"/>
      <c r="M637" s="156"/>
      <c r="N637" s="157"/>
      <c r="O637" s="156">
        <v>6</v>
      </c>
      <c r="P637" s="157"/>
      <c r="Q637" s="156"/>
      <c r="R637" s="157"/>
      <c r="S637" s="156"/>
      <c r="T637" s="157"/>
      <c r="U637" s="156"/>
      <c r="V637" s="157"/>
      <c r="W637" s="156"/>
      <c r="X637" s="157"/>
      <c r="Y637" s="156"/>
      <c r="Z637" s="157"/>
      <c r="AA637" s="156"/>
      <c r="AB637" s="157"/>
      <c r="AC637" s="157"/>
      <c r="AD637" s="157"/>
      <c r="AE637" s="157"/>
      <c r="AF637" s="157"/>
      <c r="AG637" s="157"/>
      <c r="AH637" s="157"/>
      <c r="AI637" s="156">
        <v>3</v>
      </c>
      <c r="AJ637" s="156">
        <v>10</v>
      </c>
      <c r="AK637" s="156">
        <v>1</v>
      </c>
      <c r="AM637" s="137">
        <f t="shared" si="328"/>
        <v>6</v>
      </c>
      <c r="AN637" s="137">
        <f t="shared" si="329"/>
        <v>0</v>
      </c>
      <c r="AO637" s="137">
        <f t="shared" si="330"/>
        <v>0</v>
      </c>
      <c r="AP637" s="137">
        <f t="shared" si="331"/>
        <v>0</v>
      </c>
      <c r="AQ637" s="137">
        <v>7</v>
      </c>
      <c r="AR637" s="47"/>
    </row>
    <row r="638" spans="1:44" s="14" customFormat="1" ht="12.75">
      <c r="A638" s="153"/>
      <c r="B638" s="210"/>
      <c r="C638" s="211"/>
      <c r="D638" s="212"/>
      <c r="E638" s="154" t="s">
        <v>70</v>
      </c>
      <c r="F638" s="155">
        <v>45</v>
      </c>
      <c r="G638" s="156"/>
      <c r="H638" s="157"/>
      <c r="I638" s="157"/>
      <c r="J638" s="157"/>
      <c r="K638" s="156"/>
      <c r="L638" s="157"/>
      <c r="M638" s="156"/>
      <c r="N638" s="157"/>
      <c r="O638" s="156"/>
      <c r="P638" s="157"/>
      <c r="Q638" s="156"/>
      <c r="R638" s="157"/>
      <c r="S638" s="156"/>
      <c r="T638" s="157"/>
      <c r="U638" s="156"/>
      <c r="V638" s="157"/>
      <c r="W638" s="156"/>
      <c r="X638" s="157"/>
      <c r="Y638" s="156"/>
      <c r="Z638" s="157"/>
      <c r="AA638" s="156"/>
      <c r="AB638" s="157"/>
      <c r="AC638" s="157"/>
      <c r="AD638" s="157"/>
      <c r="AE638" s="157"/>
      <c r="AF638" s="157"/>
      <c r="AG638" s="157"/>
      <c r="AH638" s="157"/>
      <c r="AI638" s="156"/>
      <c r="AJ638" s="156"/>
      <c r="AK638" s="156"/>
      <c r="AM638" s="137">
        <f t="shared" si="328"/>
        <v>0</v>
      </c>
      <c r="AN638" s="137">
        <f t="shared" si="329"/>
        <v>0</v>
      </c>
      <c r="AO638" s="137">
        <f t="shared" si="330"/>
        <v>0</v>
      </c>
      <c r="AP638" s="137">
        <f t="shared" si="331"/>
        <v>0</v>
      </c>
      <c r="AQ638" s="137">
        <v>45</v>
      </c>
      <c r="AR638" s="47"/>
    </row>
    <row r="639" spans="1:44" s="14" customFormat="1" ht="12.75">
      <c r="A639" s="182" t="s">
        <v>125</v>
      </c>
      <c r="B639" s="210"/>
      <c r="C639" s="211"/>
      <c r="D639" s="212"/>
      <c r="E639" s="154" t="s">
        <v>69</v>
      </c>
      <c r="F639" s="156">
        <v>25</v>
      </c>
      <c r="G639" s="156"/>
      <c r="H639" s="157"/>
      <c r="I639" s="157"/>
      <c r="J639" s="157"/>
      <c r="K639" s="156"/>
      <c r="L639" s="157"/>
      <c r="M639" s="156"/>
      <c r="N639" s="157"/>
      <c r="O639" s="156"/>
      <c r="P639" s="157"/>
      <c r="Q639" s="156"/>
      <c r="R639" s="157"/>
      <c r="S639" s="156"/>
      <c r="T639" s="157"/>
      <c r="U639" s="156"/>
      <c r="V639" s="157"/>
      <c r="W639" s="156"/>
      <c r="X639" s="157"/>
      <c r="Y639" s="156"/>
      <c r="Z639" s="157"/>
      <c r="AA639" s="156"/>
      <c r="AB639" s="157"/>
      <c r="AC639" s="157"/>
      <c r="AD639" s="157"/>
      <c r="AE639" s="157"/>
      <c r="AF639" s="157"/>
      <c r="AG639" s="157"/>
      <c r="AH639" s="157"/>
      <c r="AI639" s="156"/>
      <c r="AJ639" s="156"/>
      <c r="AK639" s="156"/>
      <c r="AM639" s="137">
        <f t="shared" si="328"/>
        <v>0</v>
      </c>
      <c r="AN639" s="137">
        <f t="shared" si="329"/>
        <v>0</v>
      </c>
      <c r="AO639" s="137">
        <f t="shared" si="330"/>
        <v>0</v>
      </c>
      <c r="AP639" s="137">
        <f t="shared" si="331"/>
        <v>0</v>
      </c>
      <c r="AQ639" s="137">
        <v>25</v>
      </c>
      <c r="AR639" s="47"/>
    </row>
    <row r="640" spans="1:44" s="14" customFormat="1" ht="15" customHeight="1">
      <c r="A640" s="20"/>
      <c r="B640" s="11"/>
      <c r="C640" s="34"/>
      <c r="D640" s="34"/>
      <c r="E640" s="35"/>
      <c r="F640" s="36">
        <f>SUM(F634:F639)</f>
        <v>134</v>
      </c>
      <c r="G640" s="36">
        <f aca="true" t="shared" si="332" ref="G640:AK640">SUM(G634:G639)</f>
        <v>57</v>
      </c>
      <c r="H640" s="36">
        <f t="shared" si="332"/>
        <v>1</v>
      </c>
      <c r="I640" s="36">
        <f t="shared" si="332"/>
        <v>0</v>
      </c>
      <c r="J640" s="36">
        <f t="shared" si="332"/>
        <v>0</v>
      </c>
      <c r="K640" s="36">
        <f t="shared" si="332"/>
        <v>57</v>
      </c>
      <c r="L640" s="36">
        <f t="shared" si="332"/>
        <v>1</v>
      </c>
      <c r="M640" s="36">
        <f t="shared" si="332"/>
        <v>0</v>
      </c>
      <c r="N640" s="36">
        <f t="shared" si="332"/>
        <v>0</v>
      </c>
      <c r="O640" s="36">
        <f t="shared" si="332"/>
        <v>6</v>
      </c>
      <c r="P640" s="36">
        <f t="shared" si="332"/>
        <v>0</v>
      </c>
      <c r="Q640" s="36">
        <f t="shared" si="332"/>
        <v>0</v>
      </c>
      <c r="R640" s="36">
        <f t="shared" si="332"/>
        <v>0</v>
      </c>
      <c r="S640" s="36">
        <f t="shared" si="332"/>
        <v>26</v>
      </c>
      <c r="T640" s="36">
        <f t="shared" si="332"/>
        <v>0</v>
      </c>
      <c r="U640" s="36">
        <f t="shared" si="332"/>
        <v>11</v>
      </c>
      <c r="V640" s="36">
        <f t="shared" si="332"/>
        <v>0</v>
      </c>
      <c r="W640" s="36">
        <f t="shared" si="332"/>
        <v>0</v>
      </c>
      <c r="X640" s="36">
        <f t="shared" si="332"/>
        <v>0</v>
      </c>
      <c r="Y640" s="36">
        <f t="shared" si="332"/>
        <v>0</v>
      </c>
      <c r="Z640" s="36">
        <f t="shared" si="332"/>
        <v>0</v>
      </c>
      <c r="AA640" s="36">
        <f t="shared" si="332"/>
        <v>14</v>
      </c>
      <c r="AB640" s="36">
        <f t="shared" si="332"/>
        <v>1</v>
      </c>
      <c r="AC640" s="36">
        <f t="shared" si="332"/>
        <v>0</v>
      </c>
      <c r="AD640" s="36">
        <f t="shared" si="332"/>
        <v>0</v>
      </c>
      <c r="AE640" s="36">
        <f t="shared" si="332"/>
        <v>0</v>
      </c>
      <c r="AF640" s="36">
        <f t="shared" si="332"/>
        <v>0</v>
      </c>
      <c r="AG640" s="36">
        <f t="shared" si="332"/>
        <v>0</v>
      </c>
      <c r="AH640" s="36">
        <f t="shared" si="332"/>
        <v>0</v>
      </c>
      <c r="AI640" s="36">
        <f t="shared" si="332"/>
        <v>54</v>
      </c>
      <c r="AJ640" s="36">
        <f t="shared" si="332"/>
        <v>21</v>
      </c>
      <c r="AK640" s="36">
        <f t="shared" si="332"/>
        <v>1</v>
      </c>
      <c r="AM640" s="21">
        <f>SUM(AM634:AM639)</f>
        <v>57</v>
      </c>
      <c r="AN640" s="21">
        <f>SUM(AN634:AN639)</f>
        <v>1</v>
      </c>
      <c r="AO640" s="21">
        <f>SUM(AO634:AO639)</f>
        <v>0</v>
      </c>
      <c r="AP640" s="21">
        <f>SUM(AP634:AP639)</f>
        <v>0</v>
      </c>
      <c r="AQ640" s="21">
        <f>SUM(AQ634:AQ639)</f>
        <v>77</v>
      </c>
      <c r="AR640" s="140">
        <f>SUM(AM640,AQ640)</f>
        <v>134</v>
      </c>
    </row>
    <row r="641" spans="1:44" s="14" customFormat="1" ht="12.75">
      <c r="A641" s="56">
        <v>51</v>
      </c>
      <c r="B641" s="203" t="s">
        <v>184</v>
      </c>
      <c r="C641" s="193" t="s">
        <v>177</v>
      </c>
      <c r="D641" s="192" t="s">
        <v>10</v>
      </c>
      <c r="E641" s="154" t="s">
        <v>64</v>
      </c>
      <c r="F641" s="27">
        <v>16</v>
      </c>
      <c r="G641" s="27">
        <v>16</v>
      </c>
      <c r="H641" s="26"/>
      <c r="I641" s="27"/>
      <c r="J641" s="26"/>
      <c r="K641" s="27">
        <v>16</v>
      </c>
      <c r="L641" s="26"/>
      <c r="M641" s="27"/>
      <c r="N641" s="26"/>
      <c r="O641" s="27"/>
      <c r="P641" s="26"/>
      <c r="Q641" s="27">
        <v>2</v>
      </c>
      <c r="R641" s="26"/>
      <c r="S641" s="27"/>
      <c r="T641" s="26"/>
      <c r="U641" s="27">
        <v>14</v>
      </c>
      <c r="V641" s="26"/>
      <c r="W641" s="27"/>
      <c r="X641" s="26"/>
      <c r="Y641" s="27"/>
      <c r="Z641" s="26"/>
      <c r="AA641" s="27"/>
      <c r="AB641" s="26"/>
      <c r="AC641" s="26"/>
      <c r="AD641" s="26"/>
      <c r="AE641" s="26"/>
      <c r="AF641" s="26"/>
      <c r="AG641" s="26"/>
      <c r="AH641" s="26"/>
      <c r="AI641" s="27">
        <v>16</v>
      </c>
      <c r="AJ641" s="27">
        <v>6</v>
      </c>
      <c r="AK641" s="27"/>
      <c r="AM641" s="137">
        <f aca="true" t="shared" si="333" ref="AM641:AN643">SUM(M641,O641,Q641,S641,U641,W641,Y641,AA641,AC641,AE641,AG641)</f>
        <v>16</v>
      </c>
      <c r="AN641" s="137">
        <f t="shared" si="333"/>
        <v>0</v>
      </c>
      <c r="AO641" s="137">
        <f aca="true" t="shared" si="334" ref="AO641:AP643">SUM(I641)</f>
        <v>0</v>
      </c>
      <c r="AP641" s="137">
        <f t="shared" si="334"/>
        <v>0</v>
      </c>
      <c r="AQ641" s="137"/>
      <c r="AR641" s="47"/>
    </row>
    <row r="642" spans="1:44" s="14" customFormat="1" ht="12.75">
      <c r="A642" s="184" t="s">
        <v>181</v>
      </c>
      <c r="B642" s="203"/>
      <c r="C642" s="204"/>
      <c r="D642" s="192"/>
      <c r="E642" s="154" t="s">
        <v>148</v>
      </c>
      <c r="F642" s="27">
        <v>26</v>
      </c>
      <c r="G642" s="27">
        <v>25</v>
      </c>
      <c r="H642" s="26"/>
      <c r="I642" s="27"/>
      <c r="J642" s="26"/>
      <c r="K642" s="27">
        <v>25</v>
      </c>
      <c r="L642" s="26"/>
      <c r="M642" s="27"/>
      <c r="N642" s="26"/>
      <c r="O642" s="27"/>
      <c r="P642" s="26"/>
      <c r="Q642" s="27">
        <v>7</v>
      </c>
      <c r="R642" s="26"/>
      <c r="S642" s="27"/>
      <c r="T642" s="26"/>
      <c r="U642" s="27">
        <v>5</v>
      </c>
      <c r="V642" s="26"/>
      <c r="W642" s="27"/>
      <c r="X642" s="26"/>
      <c r="Y642" s="27"/>
      <c r="Z642" s="26"/>
      <c r="AA642" s="27"/>
      <c r="AB642" s="26"/>
      <c r="AC642" s="26">
        <v>13</v>
      </c>
      <c r="AD642" s="26"/>
      <c r="AE642" s="26"/>
      <c r="AF642" s="26"/>
      <c r="AG642" s="26"/>
      <c r="AH642" s="26"/>
      <c r="AI642" s="27">
        <v>25</v>
      </c>
      <c r="AJ642" s="27">
        <v>10</v>
      </c>
      <c r="AK642" s="27"/>
      <c r="AM642" s="137">
        <f>SUM(M642,O642,Q642,S642,U642,W642,Y642,AA642,AC642,AE642,AG642)</f>
        <v>25</v>
      </c>
      <c r="AN642" s="137">
        <f>SUM(N642,P642,R642,T642,V642,X642,Z642,AB642,AD642,AF642,AH642)</f>
        <v>0</v>
      </c>
      <c r="AO642" s="137">
        <f>SUM(I642)</f>
        <v>0</v>
      </c>
      <c r="AP642" s="137">
        <f>SUM(J642)</f>
        <v>0</v>
      </c>
      <c r="AQ642" s="137">
        <v>1</v>
      </c>
      <c r="AR642" s="47"/>
    </row>
    <row r="643" spans="1:44" s="14" customFormat="1" ht="12.75">
      <c r="A643" s="185" t="s">
        <v>63</v>
      </c>
      <c r="B643" s="203"/>
      <c r="C643" s="205"/>
      <c r="D643" s="192"/>
      <c r="E643" s="154" t="s">
        <v>121</v>
      </c>
      <c r="F643" s="27">
        <v>29</v>
      </c>
      <c r="G643" s="27">
        <v>29</v>
      </c>
      <c r="H643" s="26"/>
      <c r="I643" s="27"/>
      <c r="J643" s="26"/>
      <c r="K643" s="27">
        <v>29</v>
      </c>
      <c r="L643" s="26"/>
      <c r="M643" s="27"/>
      <c r="N643" s="26"/>
      <c r="O643" s="27"/>
      <c r="P643" s="26"/>
      <c r="Q643" s="27"/>
      <c r="R643" s="26"/>
      <c r="S643" s="27"/>
      <c r="T643" s="26"/>
      <c r="U643" s="27"/>
      <c r="V643" s="26"/>
      <c r="W643" s="27"/>
      <c r="X643" s="26"/>
      <c r="Y643" s="27"/>
      <c r="Z643" s="26"/>
      <c r="AA643" s="27"/>
      <c r="AB643" s="26"/>
      <c r="AC643" s="26"/>
      <c r="AD643" s="26"/>
      <c r="AE643" s="26"/>
      <c r="AF643" s="26"/>
      <c r="AG643" s="26">
        <v>29</v>
      </c>
      <c r="AH643" s="26"/>
      <c r="AI643" s="27"/>
      <c r="AJ643" s="27"/>
      <c r="AK643" s="27"/>
      <c r="AM643" s="137">
        <f t="shared" si="333"/>
        <v>29</v>
      </c>
      <c r="AN643" s="137">
        <f t="shared" si="333"/>
        <v>0</v>
      </c>
      <c r="AO643" s="137">
        <f t="shared" si="334"/>
        <v>0</v>
      </c>
      <c r="AP643" s="137">
        <f t="shared" si="334"/>
        <v>0</v>
      </c>
      <c r="AQ643" s="137"/>
      <c r="AR643" s="47"/>
    </row>
    <row r="644" spans="1:44" s="14" customFormat="1" ht="15" customHeight="1">
      <c r="A644" s="20"/>
      <c r="B644" s="7"/>
      <c r="C644" s="8"/>
      <c r="D644" s="53"/>
      <c r="E644" s="35"/>
      <c r="F644" s="36">
        <f aca="true" t="shared" si="335" ref="F644:AK644">SUM(F641:F643)</f>
        <v>71</v>
      </c>
      <c r="G644" s="36">
        <f t="shared" si="335"/>
        <v>70</v>
      </c>
      <c r="H644" s="36">
        <f t="shared" si="335"/>
        <v>0</v>
      </c>
      <c r="I644" s="36">
        <f t="shared" si="335"/>
        <v>0</v>
      </c>
      <c r="J644" s="36">
        <f t="shared" si="335"/>
        <v>0</v>
      </c>
      <c r="K644" s="36">
        <f t="shared" si="335"/>
        <v>70</v>
      </c>
      <c r="L644" s="36">
        <f t="shared" si="335"/>
        <v>0</v>
      </c>
      <c r="M644" s="36">
        <f t="shared" si="335"/>
        <v>0</v>
      </c>
      <c r="N644" s="36">
        <f t="shared" si="335"/>
        <v>0</v>
      </c>
      <c r="O644" s="36">
        <f t="shared" si="335"/>
        <v>0</v>
      </c>
      <c r="P644" s="36">
        <f t="shared" si="335"/>
        <v>0</v>
      </c>
      <c r="Q644" s="36">
        <f t="shared" si="335"/>
        <v>9</v>
      </c>
      <c r="R644" s="36">
        <f t="shared" si="335"/>
        <v>0</v>
      </c>
      <c r="S644" s="36">
        <f t="shared" si="335"/>
        <v>0</v>
      </c>
      <c r="T644" s="36">
        <f t="shared" si="335"/>
        <v>0</v>
      </c>
      <c r="U644" s="36">
        <f t="shared" si="335"/>
        <v>19</v>
      </c>
      <c r="V644" s="36">
        <f t="shared" si="335"/>
        <v>0</v>
      </c>
      <c r="W644" s="36">
        <f t="shared" si="335"/>
        <v>0</v>
      </c>
      <c r="X644" s="36">
        <f t="shared" si="335"/>
        <v>0</v>
      </c>
      <c r="Y644" s="36">
        <f t="shared" si="335"/>
        <v>0</v>
      </c>
      <c r="Z644" s="36">
        <f t="shared" si="335"/>
        <v>0</v>
      </c>
      <c r="AA644" s="36">
        <f t="shared" si="335"/>
        <v>0</v>
      </c>
      <c r="AB644" s="36">
        <f t="shared" si="335"/>
        <v>0</v>
      </c>
      <c r="AC644" s="36">
        <f t="shared" si="335"/>
        <v>13</v>
      </c>
      <c r="AD644" s="36">
        <f t="shared" si="335"/>
        <v>0</v>
      </c>
      <c r="AE644" s="36">
        <f t="shared" si="335"/>
        <v>0</v>
      </c>
      <c r="AF644" s="36">
        <f t="shared" si="335"/>
        <v>0</v>
      </c>
      <c r="AG644" s="36">
        <f t="shared" si="335"/>
        <v>29</v>
      </c>
      <c r="AH644" s="36">
        <f t="shared" si="335"/>
        <v>0</v>
      </c>
      <c r="AI644" s="36">
        <f t="shared" si="335"/>
        <v>41</v>
      </c>
      <c r="AJ644" s="36">
        <f t="shared" si="335"/>
        <v>16</v>
      </c>
      <c r="AK644" s="36">
        <f t="shared" si="335"/>
        <v>0</v>
      </c>
      <c r="AM644" s="21">
        <f>SUM(AM641:AM643)</f>
        <v>70</v>
      </c>
      <c r="AN644" s="21">
        <f>SUM(AN641:AN643)</f>
        <v>0</v>
      </c>
      <c r="AO644" s="21">
        <f>SUM(AO641:AO643)</f>
        <v>0</v>
      </c>
      <c r="AP644" s="21">
        <f>SUM(AP641:AP643)</f>
        <v>0</v>
      </c>
      <c r="AQ644" s="21">
        <f>SUM(AQ641:AQ643)</f>
        <v>1</v>
      </c>
      <c r="AR644" s="140">
        <f>SUM(AM644,AQ644)</f>
        <v>71</v>
      </c>
    </row>
    <row r="645" spans="1:44" s="14" customFormat="1" ht="12.75" customHeight="1">
      <c r="A645" s="56">
        <v>52</v>
      </c>
      <c r="B645" s="203" t="s">
        <v>186</v>
      </c>
      <c r="C645" s="193" t="s">
        <v>177</v>
      </c>
      <c r="D645" s="192" t="s">
        <v>10</v>
      </c>
      <c r="E645" s="154" t="s">
        <v>64</v>
      </c>
      <c r="F645" s="23">
        <v>18</v>
      </c>
      <c r="G645" s="24">
        <v>17</v>
      </c>
      <c r="H645" s="26"/>
      <c r="I645" s="24"/>
      <c r="J645" s="26"/>
      <c r="K645" s="24">
        <v>17</v>
      </c>
      <c r="L645" s="26"/>
      <c r="M645" s="24"/>
      <c r="N645" s="26"/>
      <c r="O645" s="24"/>
      <c r="P645" s="26"/>
      <c r="Q645" s="24"/>
      <c r="R645" s="26"/>
      <c r="S645" s="24"/>
      <c r="T645" s="26"/>
      <c r="U645" s="24">
        <v>16</v>
      </c>
      <c r="V645" s="26"/>
      <c r="W645" s="24"/>
      <c r="X645" s="26"/>
      <c r="Y645" s="24"/>
      <c r="Z645" s="26"/>
      <c r="AA645" s="24"/>
      <c r="AB645" s="26"/>
      <c r="AC645" s="26"/>
      <c r="AD645" s="26"/>
      <c r="AE645" s="26"/>
      <c r="AF645" s="26"/>
      <c r="AG645" s="26">
        <v>1</v>
      </c>
      <c r="AH645" s="26"/>
      <c r="AI645" s="24">
        <v>17</v>
      </c>
      <c r="AJ645" s="24">
        <v>4</v>
      </c>
      <c r="AK645" s="24"/>
      <c r="AM645" s="137">
        <f aca="true" t="shared" si="336" ref="AM645:AN648">SUM(M645,O645,Q645,S645,U645,W645,Y645,AA645,AC645,AE645,AG645)</f>
        <v>17</v>
      </c>
      <c r="AN645" s="137">
        <f t="shared" si="336"/>
        <v>0</v>
      </c>
      <c r="AO645" s="137">
        <f aca="true" t="shared" si="337" ref="AO645:AP648">SUM(I645)</f>
        <v>0</v>
      </c>
      <c r="AP645" s="137">
        <f t="shared" si="337"/>
        <v>0</v>
      </c>
      <c r="AQ645" s="137">
        <v>1</v>
      </c>
      <c r="AR645" s="47"/>
    </row>
    <row r="646" spans="2:44" s="14" customFormat="1" ht="12.75" customHeight="1">
      <c r="B646" s="203"/>
      <c r="C646" s="204"/>
      <c r="D646" s="192"/>
      <c r="E646" s="154" t="s">
        <v>148</v>
      </c>
      <c r="F646" s="23">
        <v>21</v>
      </c>
      <c r="G646" s="24">
        <v>21</v>
      </c>
      <c r="H646" s="26"/>
      <c r="I646" s="24"/>
      <c r="J646" s="26"/>
      <c r="K646" s="24">
        <v>21</v>
      </c>
      <c r="L646" s="26"/>
      <c r="M646" s="24"/>
      <c r="N646" s="26"/>
      <c r="O646" s="24"/>
      <c r="P646" s="26"/>
      <c r="Q646" s="24">
        <v>2</v>
      </c>
      <c r="R646" s="26"/>
      <c r="S646" s="24"/>
      <c r="T646" s="26"/>
      <c r="U646" s="24">
        <v>3</v>
      </c>
      <c r="V646" s="26"/>
      <c r="W646" s="24"/>
      <c r="X646" s="26"/>
      <c r="Y646" s="24"/>
      <c r="Z646" s="26"/>
      <c r="AA646" s="24"/>
      <c r="AB646" s="26"/>
      <c r="AC646" s="26">
        <v>16</v>
      </c>
      <c r="AD646" s="26"/>
      <c r="AE646" s="26"/>
      <c r="AF646" s="26"/>
      <c r="AG646" s="26"/>
      <c r="AH646" s="26"/>
      <c r="AI646" s="24">
        <v>21</v>
      </c>
      <c r="AJ646" s="24">
        <v>18</v>
      </c>
      <c r="AK646" s="24"/>
      <c r="AM646" s="137">
        <f t="shared" si="336"/>
        <v>21</v>
      </c>
      <c r="AN646" s="137">
        <f t="shared" si="336"/>
        <v>0</v>
      </c>
      <c r="AO646" s="137">
        <f t="shared" si="337"/>
        <v>0</v>
      </c>
      <c r="AP646" s="137">
        <f t="shared" si="337"/>
        <v>0</v>
      </c>
      <c r="AQ646" s="137"/>
      <c r="AR646" s="47"/>
    </row>
    <row r="647" spans="1:44" s="14" customFormat="1" ht="12.75" customHeight="1">
      <c r="A647" s="184" t="s">
        <v>181</v>
      </c>
      <c r="B647" s="203"/>
      <c r="C647" s="204"/>
      <c r="D647" s="192"/>
      <c r="E647" s="154" t="s">
        <v>65</v>
      </c>
      <c r="F647" s="23">
        <v>24</v>
      </c>
      <c r="G647" s="24">
        <v>24</v>
      </c>
      <c r="H647" s="26"/>
      <c r="I647" s="24"/>
      <c r="J647" s="26"/>
      <c r="K647" s="24">
        <v>24</v>
      </c>
      <c r="L647" s="26"/>
      <c r="M647" s="24"/>
      <c r="N647" s="26"/>
      <c r="O647" s="24"/>
      <c r="P647" s="26"/>
      <c r="Q647" s="24"/>
      <c r="R647" s="26"/>
      <c r="S647" s="24">
        <v>24</v>
      </c>
      <c r="T647" s="26"/>
      <c r="U647" s="24"/>
      <c r="V647" s="26"/>
      <c r="W647" s="24"/>
      <c r="X647" s="26"/>
      <c r="Y647" s="24"/>
      <c r="Z647" s="26"/>
      <c r="AA647" s="24"/>
      <c r="AB647" s="26"/>
      <c r="AC647" s="26"/>
      <c r="AD647" s="26"/>
      <c r="AE647" s="26"/>
      <c r="AF647" s="26"/>
      <c r="AG647" s="26"/>
      <c r="AH647" s="26"/>
      <c r="AI647" s="24"/>
      <c r="AJ647" s="24">
        <v>2</v>
      </c>
      <c r="AK647" s="24"/>
      <c r="AM647" s="137">
        <f t="shared" si="336"/>
        <v>24</v>
      </c>
      <c r="AN647" s="137">
        <f t="shared" si="336"/>
        <v>0</v>
      </c>
      <c r="AO647" s="137">
        <f t="shared" si="337"/>
        <v>0</v>
      </c>
      <c r="AP647" s="137">
        <f t="shared" si="337"/>
        <v>0</v>
      </c>
      <c r="AQ647" s="137"/>
      <c r="AR647" s="47"/>
    </row>
    <row r="648" spans="1:44" s="14" customFormat="1" ht="12.75" customHeight="1">
      <c r="A648" s="185" t="s">
        <v>63</v>
      </c>
      <c r="B648" s="203"/>
      <c r="C648" s="205"/>
      <c r="D648" s="192"/>
      <c r="E648" s="154" t="s">
        <v>121</v>
      </c>
      <c r="F648" s="23">
        <v>25</v>
      </c>
      <c r="G648" s="24">
        <v>25</v>
      </c>
      <c r="H648" s="26"/>
      <c r="I648" s="24"/>
      <c r="J648" s="26"/>
      <c r="K648" s="24">
        <v>25</v>
      </c>
      <c r="L648" s="26"/>
      <c r="M648" s="24"/>
      <c r="N648" s="26"/>
      <c r="O648" s="24"/>
      <c r="P648" s="26"/>
      <c r="Q648" s="24"/>
      <c r="R648" s="26"/>
      <c r="S648" s="24"/>
      <c r="T648" s="26"/>
      <c r="U648" s="24"/>
      <c r="V648" s="26"/>
      <c r="W648" s="24"/>
      <c r="X648" s="26"/>
      <c r="Y648" s="24"/>
      <c r="Z648" s="26"/>
      <c r="AA648" s="24"/>
      <c r="AB648" s="26"/>
      <c r="AC648" s="26"/>
      <c r="AD648" s="26"/>
      <c r="AE648" s="26"/>
      <c r="AF648" s="26"/>
      <c r="AG648" s="26">
        <v>25</v>
      </c>
      <c r="AH648" s="26"/>
      <c r="AI648" s="24"/>
      <c r="AJ648" s="24"/>
      <c r="AK648" s="24"/>
      <c r="AM648" s="137">
        <f t="shared" si="336"/>
        <v>25</v>
      </c>
      <c r="AN648" s="137">
        <f t="shared" si="336"/>
        <v>0</v>
      </c>
      <c r="AO648" s="137">
        <f t="shared" si="337"/>
        <v>0</v>
      </c>
      <c r="AP648" s="137">
        <f t="shared" si="337"/>
        <v>0</v>
      </c>
      <c r="AQ648" s="137"/>
      <c r="AR648" s="47"/>
    </row>
    <row r="649" spans="1:44" s="14" customFormat="1" ht="12.75" customHeight="1">
      <c r="A649" s="20"/>
      <c r="B649" s="7"/>
      <c r="C649" s="8"/>
      <c r="D649" s="9"/>
      <c r="E649" s="10"/>
      <c r="F649" s="11">
        <f>SUM(F645:F648)</f>
        <v>88</v>
      </c>
      <c r="G649" s="11">
        <f aca="true" t="shared" si="338" ref="G649:AK649">SUM(G645:G648)</f>
        <v>87</v>
      </c>
      <c r="H649" s="11">
        <f t="shared" si="338"/>
        <v>0</v>
      </c>
      <c r="I649" s="11">
        <f t="shared" si="338"/>
        <v>0</v>
      </c>
      <c r="J649" s="11">
        <f t="shared" si="338"/>
        <v>0</v>
      </c>
      <c r="K649" s="11">
        <f t="shared" si="338"/>
        <v>87</v>
      </c>
      <c r="L649" s="11">
        <f t="shared" si="338"/>
        <v>0</v>
      </c>
      <c r="M649" s="11">
        <f t="shared" si="338"/>
        <v>0</v>
      </c>
      <c r="N649" s="11">
        <f t="shared" si="338"/>
        <v>0</v>
      </c>
      <c r="O649" s="11">
        <f t="shared" si="338"/>
        <v>0</v>
      </c>
      <c r="P649" s="11">
        <f t="shared" si="338"/>
        <v>0</v>
      </c>
      <c r="Q649" s="11">
        <f t="shared" si="338"/>
        <v>2</v>
      </c>
      <c r="R649" s="11">
        <f t="shared" si="338"/>
        <v>0</v>
      </c>
      <c r="S649" s="11">
        <f t="shared" si="338"/>
        <v>24</v>
      </c>
      <c r="T649" s="11">
        <f t="shared" si="338"/>
        <v>0</v>
      </c>
      <c r="U649" s="11">
        <f t="shared" si="338"/>
        <v>19</v>
      </c>
      <c r="V649" s="11">
        <f t="shared" si="338"/>
        <v>0</v>
      </c>
      <c r="W649" s="11">
        <f t="shared" si="338"/>
        <v>0</v>
      </c>
      <c r="X649" s="11">
        <f t="shared" si="338"/>
        <v>0</v>
      </c>
      <c r="Y649" s="11">
        <f t="shared" si="338"/>
        <v>0</v>
      </c>
      <c r="Z649" s="11">
        <f t="shared" si="338"/>
        <v>0</v>
      </c>
      <c r="AA649" s="11">
        <f t="shared" si="338"/>
        <v>0</v>
      </c>
      <c r="AB649" s="11">
        <f t="shared" si="338"/>
        <v>0</v>
      </c>
      <c r="AC649" s="11">
        <f t="shared" si="338"/>
        <v>16</v>
      </c>
      <c r="AD649" s="11">
        <f t="shared" si="338"/>
        <v>0</v>
      </c>
      <c r="AE649" s="11">
        <f t="shared" si="338"/>
        <v>0</v>
      </c>
      <c r="AF649" s="11">
        <f t="shared" si="338"/>
        <v>0</v>
      </c>
      <c r="AG649" s="11">
        <f t="shared" si="338"/>
        <v>26</v>
      </c>
      <c r="AH649" s="11">
        <f t="shared" si="338"/>
        <v>0</v>
      </c>
      <c r="AI649" s="11">
        <f t="shared" si="338"/>
        <v>38</v>
      </c>
      <c r="AJ649" s="11">
        <f t="shared" si="338"/>
        <v>24</v>
      </c>
      <c r="AK649" s="11">
        <f t="shared" si="338"/>
        <v>0</v>
      </c>
      <c r="AM649" s="21">
        <f>SUM(AM645:AM648)</f>
        <v>87</v>
      </c>
      <c r="AN649" s="21">
        <f>SUM(AN645:AN648)</f>
        <v>0</v>
      </c>
      <c r="AO649" s="21">
        <f>SUM(AO645:AO648)</f>
        <v>0</v>
      </c>
      <c r="AP649" s="21">
        <f>SUM(AP645:AP648)</f>
        <v>0</v>
      </c>
      <c r="AQ649" s="21">
        <f>SUM(AQ645:AQ648)</f>
        <v>1</v>
      </c>
      <c r="AR649" s="140">
        <f>SUM(AM649,AQ649)</f>
        <v>88</v>
      </c>
    </row>
    <row r="650" spans="1:44" s="14" customFormat="1" ht="12.75" customHeight="1">
      <c r="A650" s="153">
        <v>53</v>
      </c>
      <c r="B650" s="210" t="s">
        <v>187</v>
      </c>
      <c r="C650" s="216" t="s">
        <v>188</v>
      </c>
      <c r="D650" s="213" t="s">
        <v>10</v>
      </c>
      <c r="E650" s="130" t="s">
        <v>66</v>
      </c>
      <c r="F650" s="155">
        <v>12</v>
      </c>
      <c r="G650" s="156">
        <v>12</v>
      </c>
      <c r="H650" s="157"/>
      <c r="I650" s="156"/>
      <c r="J650" s="157"/>
      <c r="K650" s="156">
        <v>12</v>
      </c>
      <c r="L650" s="157"/>
      <c r="M650" s="156"/>
      <c r="N650" s="157"/>
      <c r="O650" s="156"/>
      <c r="P650" s="157"/>
      <c r="Q650" s="156"/>
      <c r="R650" s="157"/>
      <c r="S650" s="156"/>
      <c r="T650" s="157"/>
      <c r="U650" s="156"/>
      <c r="V650" s="157"/>
      <c r="W650" s="156"/>
      <c r="X650" s="157"/>
      <c r="Y650" s="156"/>
      <c r="Z650" s="157"/>
      <c r="AA650" s="156">
        <v>12</v>
      </c>
      <c r="AB650" s="157"/>
      <c r="AC650" s="157"/>
      <c r="AD650" s="157"/>
      <c r="AE650" s="157"/>
      <c r="AF650" s="157"/>
      <c r="AG650" s="157"/>
      <c r="AH650" s="157"/>
      <c r="AI650" s="156">
        <v>3</v>
      </c>
      <c r="AJ650" s="156">
        <v>2</v>
      </c>
      <c r="AK650" s="156"/>
      <c r="AM650" s="137">
        <f aca="true" t="shared" si="339" ref="AM650:AN655">SUM(M650,O650,Q650,S650,U650,W650,Y650,AA650,AC650,AE650,AG650)</f>
        <v>12</v>
      </c>
      <c r="AN650" s="137">
        <f t="shared" si="339"/>
        <v>0</v>
      </c>
      <c r="AO650" s="137">
        <f aca="true" t="shared" si="340" ref="AO650:AP655">SUM(I650)</f>
        <v>0</v>
      </c>
      <c r="AP650" s="137">
        <f t="shared" si="340"/>
        <v>0</v>
      </c>
      <c r="AQ650" s="137"/>
      <c r="AR650" s="47"/>
    </row>
    <row r="651" spans="1:44" s="14" customFormat="1" ht="12.75" customHeight="1">
      <c r="A651" s="175" t="s">
        <v>63</v>
      </c>
      <c r="B651" s="210"/>
      <c r="C651" s="217"/>
      <c r="D651" s="214"/>
      <c r="E651" s="130" t="s">
        <v>64</v>
      </c>
      <c r="F651" s="156">
        <v>17</v>
      </c>
      <c r="G651" s="156">
        <v>17</v>
      </c>
      <c r="H651" s="157"/>
      <c r="I651" s="156"/>
      <c r="J651" s="157"/>
      <c r="K651" s="156">
        <v>17</v>
      </c>
      <c r="L651" s="157"/>
      <c r="M651" s="156"/>
      <c r="N651" s="157"/>
      <c r="O651" s="156"/>
      <c r="P651" s="157"/>
      <c r="Q651" s="156"/>
      <c r="R651" s="157"/>
      <c r="S651" s="156"/>
      <c r="T651" s="157"/>
      <c r="U651" s="156">
        <v>17</v>
      </c>
      <c r="V651" s="157"/>
      <c r="W651" s="156"/>
      <c r="X651" s="157"/>
      <c r="Y651" s="156"/>
      <c r="Z651" s="157"/>
      <c r="AA651" s="156"/>
      <c r="AB651" s="157"/>
      <c r="AC651" s="157"/>
      <c r="AD651" s="157"/>
      <c r="AE651" s="157"/>
      <c r="AF651" s="157"/>
      <c r="AG651" s="157"/>
      <c r="AH651" s="157"/>
      <c r="AI651" s="156">
        <v>17</v>
      </c>
      <c r="AJ651" s="156">
        <v>13</v>
      </c>
      <c r="AK651" s="156"/>
      <c r="AM651" s="137">
        <f t="shared" si="339"/>
        <v>17</v>
      </c>
      <c r="AN651" s="137">
        <f t="shared" si="339"/>
        <v>0</v>
      </c>
      <c r="AO651" s="137">
        <f t="shared" si="340"/>
        <v>0</v>
      </c>
      <c r="AP651" s="137">
        <f t="shared" si="340"/>
        <v>0</v>
      </c>
      <c r="AQ651" s="137"/>
      <c r="AR651" s="47"/>
    </row>
    <row r="652" spans="1:44" s="14" customFormat="1" ht="12.75" customHeight="1">
      <c r="A652" s="180" t="s">
        <v>76</v>
      </c>
      <c r="B652" s="210"/>
      <c r="C652" s="217"/>
      <c r="D652" s="214"/>
      <c r="E652" s="130" t="s">
        <v>65</v>
      </c>
      <c r="F652" s="156">
        <v>33</v>
      </c>
      <c r="G652" s="156">
        <v>33</v>
      </c>
      <c r="H652" s="157">
        <v>1</v>
      </c>
      <c r="I652" s="156"/>
      <c r="J652" s="157"/>
      <c r="K652" s="156">
        <v>33</v>
      </c>
      <c r="L652" s="157">
        <v>1</v>
      </c>
      <c r="M652" s="156"/>
      <c r="N652" s="157"/>
      <c r="O652" s="156"/>
      <c r="P652" s="157"/>
      <c r="Q652" s="156"/>
      <c r="R652" s="157"/>
      <c r="S652" s="156">
        <v>33</v>
      </c>
      <c r="T652" s="157">
        <v>1</v>
      </c>
      <c r="U652" s="156"/>
      <c r="V652" s="157"/>
      <c r="W652" s="156"/>
      <c r="X652" s="157"/>
      <c r="Y652" s="156"/>
      <c r="Z652" s="157"/>
      <c r="AA652" s="156"/>
      <c r="AB652" s="157"/>
      <c r="AC652" s="157"/>
      <c r="AD652" s="157"/>
      <c r="AE652" s="157"/>
      <c r="AF652" s="157"/>
      <c r="AG652" s="157"/>
      <c r="AH652" s="157"/>
      <c r="AI652" s="156"/>
      <c r="AJ652" s="156">
        <v>10</v>
      </c>
      <c r="AK652" s="156"/>
      <c r="AM652" s="137">
        <f t="shared" si="339"/>
        <v>33</v>
      </c>
      <c r="AN652" s="137">
        <f t="shared" si="339"/>
        <v>1</v>
      </c>
      <c r="AO652" s="137">
        <f t="shared" si="340"/>
        <v>0</v>
      </c>
      <c r="AP652" s="137">
        <f t="shared" si="340"/>
        <v>0</v>
      </c>
      <c r="AQ652" s="137"/>
      <c r="AR652" s="47"/>
    </row>
    <row r="653" spans="1:44" s="14" customFormat="1" ht="12.75" customHeight="1">
      <c r="A653" s="181" t="s">
        <v>77</v>
      </c>
      <c r="B653" s="210"/>
      <c r="C653" s="217"/>
      <c r="D653" s="214"/>
      <c r="E653" s="130" t="s">
        <v>67</v>
      </c>
      <c r="F653" s="156">
        <v>8</v>
      </c>
      <c r="G653" s="156">
        <v>8</v>
      </c>
      <c r="H653" s="157"/>
      <c r="I653" s="156"/>
      <c r="J653" s="157"/>
      <c r="K653" s="156">
        <v>8</v>
      </c>
      <c r="L653" s="157"/>
      <c r="M653" s="156"/>
      <c r="N653" s="157"/>
      <c r="O653" s="156">
        <v>8</v>
      </c>
      <c r="P653" s="157"/>
      <c r="Q653" s="156"/>
      <c r="R653" s="157"/>
      <c r="S653" s="156"/>
      <c r="T653" s="157"/>
      <c r="U653" s="156"/>
      <c r="V653" s="157"/>
      <c r="W653" s="156"/>
      <c r="X653" s="157"/>
      <c r="Y653" s="156"/>
      <c r="Z653" s="157"/>
      <c r="AA653" s="156"/>
      <c r="AB653" s="157"/>
      <c r="AC653" s="157"/>
      <c r="AD653" s="157"/>
      <c r="AE653" s="157"/>
      <c r="AF653" s="157"/>
      <c r="AG653" s="157"/>
      <c r="AH653" s="157"/>
      <c r="AI653" s="156">
        <v>6</v>
      </c>
      <c r="AJ653" s="156">
        <v>8</v>
      </c>
      <c r="AK653" s="156">
        <v>1</v>
      </c>
      <c r="AM653" s="137">
        <f t="shared" si="339"/>
        <v>8</v>
      </c>
      <c r="AN653" s="137">
        <f t="shared" si="339"/>
        <v>0</v>
      </c>
      <c r="AO653" s="137">
        <f t="shared" si="340"/>
        <v>0</v>
      </c>
      <c r="AP653" s="137">
        <f t="shared" si="340"/>
        <v>0</v>
      </c>
      <c r="AQ653" s="137"/>
      <c r="AR653" s="47"/>
    </row>
    <row r="654" spans="1:44" s="14" customFormat="1" ht="12.75" customHeight="1">
      <c r="A654" s="180"/>
      <c r="B654" s="210"/>
      <c r="C654" s="217"/>
      <c r="D654" s="214"/>
      <c r="E654" s="154" t="s">
        <v>70</v>
      </c>
      <c r="F654" s="156">
        <v>25</v>
      </c>
      <c r="G654" s="156"/>
      <c r="H654" s="157"/>
      <c r="I654" s="156"/>
      <c r="J654" s="157"/>
      <c r="K654" s="156"/>
      <c r="L654" s="157"/>
      <c r="M654" s="156"/>
      <c r="N654" s="157"/>
      <c r="O654" s="156"/>
      <c r="P654" s="157"/>
      <c r="Q654" s="156"/>
      <c r="R654" s="157"/>
      <c r="S654" s="156"/>
      <c r="T654" s="157"/>
      <c r="U654" s="156"/>
      <c r="V654" s="157"/>
      <c r="W654" s="156"/>
      <c r="X654" s="157"/>
      <c r="Y654" s="156"/>
      <c r="Z654" s="157"/>
      <c r="AA654" s="156"/>
      <c r="AB654" s="157"/>
      <c r="AC654" s="157"/>
      <c r="AD654" s="157"/>
      <c r="AE654" s="157"/>
      <c r="AF654" s="157"/>
      <c r="AG654" s="157"/>
      <c r="AH654" s="157"/>
      <c r="AI654" s="156"/>
      <c r="AJ654" s="156"/>
      <c r="AK654" s="156"/>
      <c r="AM654" s="137">
        <f t="shared" si="339"/>
        <v>0</v>
      </c>
      <c r="AN654" s="137">
        <f t="shared" si="339"/>
        <v>0</v>
      </c>
      <c r="AO654" s="137">
        <f t="shared" si="340"/>
        <v>0</v>
      </c>
      <c r="AP654" s="137">
        <f t="shared" si="340"/>
        <v>0</v>
      </c>
      <c r="AQ654" s="137">
        <v>25</v>
      </c>
      <c r="AR654" s="47"/>
    </row>
    <row r="655" spans="1:44" s="14" customFormat="1" ht="12.75" customHeight="1">
      <c r="A655" s="182" t="s">
        <v>125</v>
      </c>
      <c r="B655" s="210"/>
      <c r="C655" s="218"/>
      <c r="D655" s="215"/>
      <c r="E655" s="154" t="s">
        <v>69</v>
      </c>
      <c r="F655" s="156">
        <v>13</v>
      </c>
      <c r="G655" s="156"/>
      <c r="H655" s="157"/>
      <c r="I655" s="156"/>
      <c r="J655" s="157"/>
      <c r="K655" s="156"/>
      <c r="L655" s="157"/>
      <c r="M655" s="156"/>
      <c r="N655" s="157"/>
      <c r="O655" s="156"/>
      <c r="P655" s="157"/>
      <c r="Q655" s="156"/>
      <c r="R655" s="157"/>
      <c r="S655" s="156"/>
      <c r="T655" s="157"/>
      <c r="U655" s="156"/>
      <c r="V655" s="157"/>
      <c r="W655" s="156"/>
      <c r="X655" s="157"/>
      <c r="Y655" s="156"/>
      <c r="Z655" s="157"/>
      <c r="AA655" s="156"/>
      <c r="AB655" s="157"/>
      <c r="AC655" s="157"/>
      <c r="AD655" s="157"/>
      <c r="AE655" s="157"/>
      <c r="AF655" s="157"/>
      <c r="AG655" s="157"/>
      <c r="AH655" s="157"/>
      <c r="AI655" s="156"/>
      <c r="AJ655" s="156"/>
      <c r="AK655" s="156"/>
      <c r="AM655" s="137">
        <f t="shared" si="339"/>
        <v>0</v>
      </c>
      <c r="AN655" s="137">
        <f t="shared" si="339"/>
        <v>0</v>
      </c>
      <c r="AO655" s="137">
        <f t="shared" si="340"/>
        <v>0</v>
      </c>
      <c r="AP655" s="137">
        <f t="shared" si="340"/>
        <v>0</v>
      </c>
      <c r="AQ655" s="137">
        <v>13</v>
      </c>
      <c r="AR655" s="47"/>
    </row>
    <row r="656" spans="1:44" s="14" customFormat="1" ht="15" customHeight="1">
      <c r="A656" s="20"/>
      <c r="B656" s="11"/>
      <c r="C656" s="34"/>
      <c r="D656" s="34"/>
      <c r="E656" s="35"/>
      <c r="F656" s="36">
        <f>SUM(F650:F655)</f>
        <v>108</v>
      </c>
      <c r="G656" s="36">
        <f aca="true" t="shared" si="341" ref="G656:AK656">SUM(G650:G655)</f>
        <v>70</v>
      </c>
      <c r="H656" s="36">
        <f t="shared" si="341"/>
        <v>1</v>
      </c>
      <c r="I656" s="36">
        <f t="shared" si="341"/>
        <v>0</v>
      </c>
      <c r="J656" s="36">
        <f t="shared" si="341"/>
        <v>0</v>
      </c>
      <c r="K656" s="36">
        <f t="shared" si="341"/>
        <v>70</v>
      </c>
      <c r="L656" s="36">
        <f t="shared" si="341"/>
        <v>1</v>
      </c>
      <c r="M656" s="36">
        <f t="shared" si="341"/>
        <v>0</v>
      </c>
      <c r="N656" s="36">
        <f t="shared" si="341"/>
        <v>0</v>
      </c>
      <c r="O656" s="36">
        <f t="shared" si="341"/>
        <v>8</v>
      </c>
      <c r="P656" s="36">
        <f t="shared" si="341"/>
        <v>0</v>
      </c>
      <c r="Q656" s="36">
        <f t="shared" si="341"/>
        <v>0</v>
      </c>
      <c r="R656" s="36">
        <f t="shared" si="341"/>
        <v>0</v>
      </c>
      <c r="S656" s="36">
        <f t="shared" si="341"/>
        <v>33</v>
      </c>
      <c r="T656" s="36">
        <f t="shared" si="341"/>
        <v>1</v>
      </c>
      <c r="U656" s="36">
        <f t="shared" si="341"/>
        <v>17</v>
      </c>
      <c r="V656" s="36">
        <f t="shared" si="341"/>
        <v>0</v>
      </c>
      <c r="W656" s="36">
        <f t="shared" si="341"/>
        <v>0</v>
      </c>
      <c r="X656" s="36">
        <f t="shared" si="341"/>
        <v>0</v>
      </c>
      <c r="Y656" s="36">
        <f t="shared" si="341"/>
        <v>0</v>
      </c>
      <c r="Z656" s="36">
        <f t="shared" si="341"/>
        <v>0</v>
      </c>
      <c r="AA656" s="36">
        <f t="shared" si="341"/>
        <v>12</v>
      </c>
      <c r="AB656" s="36">
        <f t="shared" si="341"/>
        <v>0</v>
      </c>
      <c r="AC656" s="36">
        <f t="shared" si="341"/>
        <v>0</v>
      </c>
      <c r="AD656" s="36">
        <f t="shared" si="341"/>
        <v>0</v>
      </c>
      <c r="AE656" s="36">
        <f t="shared" si="341"/>
        <v>0</v>
      </c>
      <c r="AF656" s="36">
        <f t="shared" si="341"/>
        <v>0</v>
      </c>
      <c r="AG656" s="36">
        <f t="shared" si="341"/>
        <v>0</v>
      </c>
      <c r="AH656" s="36">
        <f t="shared" si="341"/>
        <v>0</v>
      </c>
      <c r="AI656" s="36">
        <f t="shared" si="341"/>
        <v>26</v>
      </c>
      <c r="AJ656" s="36">
        <f t="shared" si="341"/>
        <v>33</v>
      </c>
      <c r="AK656" s="36">
        <f t="shared" si="341"/>
        <v>1</v>
      </c>
      <c r="AM656" s="21">
        <f>SUM(AM650:AM655)</f>
        <v>70</v>
      </c>
      <c r="AN656" s="21">
        <f>SUM(AN650:AN655)</f>
        <v>1</v>
      </c>
      <c r="AO656" s="21">
        <f>SUM(AO650:AO655)</f>
        <v>0</v>
      </c>
      <c r="AP656" s="21">
        <f>SUM(AP650:AP655)</f>
        <v>0</v>
      </c>
      <c r="AQ656" s="21">
        <f>SUM(AQ650:AQ655)</f>
        <v>38</v>
      </c>
      <c r="AR656" s="140">
        <f>SUM(AM656,AQ656)</f>
        <v>108</v>
      </c>
    </row>
    <row r="657" spans="1:44" s="14" customFormat="1" ht="12.75">
      <c r="A657" s="56">
        <v>54</v>
      </c>
      <c r="B657" s="203" t="s">
        <v>189</v>
      </c>
      <c r="C657" s="201" t="s">
        <v>177</v>
      </c>
      <c r="D657" s="202" t="s">
        <v>10</v>
      </c>
      <c r="E657" s="154" t="s">
        <v>66</v>
      </c>
      <c r="F657" s="23">
        <v>9</v>
      </c>
      <c r="G657" s="24">
        <v>4</v>
      </c>
      <c r="H657" s="18">
        <v>3</v>
      </c>
      <c r="I657" s="24"/>
      <c r="J657" s="18"/>
      <c r="K657" s="24">
        <v>4</v>
      </c>
      <c r="L657" s="18">
        <v>3</v>
      </c>
      <c r="M657" s="24"/>
      <c r="N657" s="18"/>
      <c r="O657" s="24"/>
      <c r="P657" s="18"/>
      <c r="Q657" s="24"/>
      <c r="R657" s="18"/>
      <c r="S657" s="24"/>
      <c r="T657" s="18"/>
      <c r="U657" s="24"/>
      <c r="V657" s="18"/>
      <c r="W657" s="24"/>
      <c r="X657" s="18"/>
      <c r="Y657" s="24"/>
      <c r="Z657" s="18"/>
      <c r="AA657" s="24">
        <v>4</v>
      </c>
      <c r="AB657" s="18">
        <v>3</v>
      </c>
      <c r="AC657" s="18"/>
      <c r="AD657" s="18"/>
      <c r="AE657" s="18"/>
      <c r="AF657" s="18"/>
      <c r="AG657" s="18"/>
      <c r="AH657" s="18"/>
      <c r="AI657" s="24">
        <v>2</v>
      </c>
      <c r="AJ657" s="24">
        <v>1</v>
      </c>
      <c r="AK657" s="24"/>
      <c r="AM657" s="137">
        <f aca="true" t="shared" si="342" ref="AM657:AN661">SUM(M657,O657,Q657,S657,U657,W657,Y657,AA657,AC657,AE657,AG657)</f>
        <v>4</v>
      </c>
      <c r="AN657" s="137">
        <f t="shared" si="342"/>
        <v>3</v>
      </c>
      <c r="AO657" s="137">
        <f aca="true" t="shared" si="343" ref="AO657:AP661">SUM(I657)</f>
        <v>0</v>
      </c>
      <c r="AP657" s="137">
        <f t="shared" si="343"/>
        <v>0</v>
      </c>
      <c r="AQ657" s="137">
        <v>5</v>
      </c>
      <c r="AR657" s="47"/>
    </row>
    <row r="658" spans="1:44" s="14" customFormat="1" ht="12.75">
      <c r="A658" s="56"/>
      <c r="B658" s="203"/>
      <c r="C658" s="201"/>
      <c r="D658" s="206"/>
      <c r="E658" s="154" t="s">
        <v>64</v>
      </c>
      <c r="F658" s="23">
        <v>16</v>
      </c>
      <c r="G658" s="24">
        <v>16</v>
      </c>
      <c r="H658" s="18"/>
      <c r="I658" s="24"/>
      <c r="J658" s="18"/>
      <c r="K658" s="24">
        <v>16</v>
      </c>
      <c r="L658" s="18"/>
      <c r="M658" s="24"/>
      <c r="N658" s="18"/>
      <c r="O658" s="24"/>
      <c r="P658" s="18"/>
      <c r="Q658" s="24">
        <v>1</v>
      </c>
      <c r="R658" s="18"/>
      <c r="S658" s="24"/>
      <c r="T658" s="18"/>
      <c r="U658" s="24">
        <v>15</v>
      </c>
      <c r="V658" s="18"/>
      <c r="W658" s="24"/>
      <c r="X658" s="18"/>
      <c r="Y658" s="24"/>
      <c r="Z658" s="18"/>
      <c r="AA658" s="24"/>
      <c r="AB658" s="18"/>
      <c r="AC658" s="18"/>
      <c r="AD658" s="18"/>
      <c r="AE658" s="18"/>
      <c r="AF658" s="18"/>
      <c r="AG658" s="18"/>
      <c r="AH658" s="18"/>
      <c r="AI658" s="24">
        <v>16</v>
      </c>
      <c r="AJ658" s="24">
        <v>4</v>
      </c>
      <c r="AK658" s="24"/>
      <c r="AM658" s="137">
        <f>SUM(M658,O658,Q658,S658,U658,W658,Y658,AA658,AC658,AE658,AG658)</f>
        <v>16</v>
      </c>
      <c r="AN658" s="137">
        <f>SUM(N658,P658,R658,T658,V658,X658,Z658,AB658,AD658,AF658,AH658)</f>
        <v>0</v>
      </c>
      <c r="AO658" s="137">
        <f>SUM(I658)</f>
        <v>0</v>
      </c>
      <c r="AP658" s="137">
        <f>SUM(J658)</f>
        <v>0</v>
      </c>
      <c r="AQ658" s="137"/>
      <c r="AR658" s="47"/>
    </row>
    <row r="659" spans="1:44" s="14" customFormat="1" ht="12.75">
      <c r="A659" s="56"/>
      <c r="B659" s="203"/>
      <c r="C659" s="201"/>
      <c r="D659" s="206"/>
      <c r="E659" s="154" t="s">
        <v>148</v>
      </c>
      <c r="F659" s="23">
        <v>19</v>
      </c>
      <c r="G659" s="24">
        <v>19</v>
      </c>
      <c r="H659" s="18"/>
      <c r="I659" s="24"/>
      <c r="J659" s="18"/>
      <c r="K659" s="24">
        <v>19</v>
      </c>
      <c r="L659" s="18"/>
      <c r="M659" s="24"/>
      <c r="N659" s="18"/>
      <c r="O659" s="24"/>
      <c r="P659" s="18"/>
      <c r="Q659" s="24">
        <v>7</v>
      </c>
      <c r="R659" s="18"/>
      <c r="S659" s="24"/>
      <c r="T659" s="18"/>
      <c r="U659" s="24">
        <v>5</v>
      </c>
      <c r="V659" s="18"/>
      <c r="W659" s="24"/>
      <c r="X659" s="18"/>
      <c r="Y659" s="24"/>
      <c r="Z659" s="18"/>
      <c r="AA659" s="24"/>
      <c r="AB659" s="18"/>
      <c r="AC659" s="18">
        <v>7</v>
      </c>
      <c r="AD659" s="18"/>
      <c r="AE659" s="18"/>
      <c r="AF659" s="18"/>
      <c r="AG659" s="18"/>
      <c r="AH659" s="18"/>
      <c r="AI659" s="24">
        <v>19</v>
      </c>
      <c r="AJ659" s="24">
        <v>11</v>
      </c>
      <c r="AK659" s="24"/>
      <c r="AM659" s="137">
        <f>SUM(M659,O659,Q659,S659,U659,W659,Y659,AA659,AC659,AE659,AG659)</f>
        <v>19</v>
      </c>
      <c r="AN659" s="137">
        <f>SUM(N659,P659,R659,T659,V659,X659,Z659,AB659,AD659,AF659,AH659)</f>
        <v>0</v>
      </c>
      <c r="AO659" s="137">
        <f>SUM(I659)</f>
        <v>0</v>
      </c>
      <c r="AP659" s="137">
        <f>SUM(J659)</f>
        <v>0</v>
      </c>
      <c r="AQ659" s="137"/>
      <c r="AR659" s="47"/>
    </row>
    <row r="660" spans="1:44" s="67" customFormat="1" ht="12.75">
      <c r="A660" s="184" t="s">
        <v>181</v>
      </c>
      <c r="B660" s="203"/>
      <c r="C660" s="201"/>
      <c r="D660" s="206"/>
      <c r="E660" s="154" t="s">
        <v>65</v>
      </c>
      <c r="F660" s="24">
        <v>22</v>
      </c>
      <c r="G660" s="24">
        <v>22</v>
      </c>
      <c r="H660" s="81"/>
      <c r="I660" s="24"/>
      <c r="J660" s="81"/>
      <c r="K660" s="24">
        <v>22</v>
      </c>
      <c r="L660" s="81"/>
      <c r="M660" s="24"/>
      <c r="N660" s="81"/>
      <c r="O660" s="24"/>
      <c r="P660" s="81"/>
      <c r="Q660" s="24"/>
      <c r="R660" s="81"/>
      <c r="S660" s="24">
        <v>22</v>
      </c>
      <c r="T660" s="81"/>
      <c r="U660" s="24"/>
      <c r="V660" s="81"/>
      <c r="W660" s="24"/>
      <c r="X660" s="81"/>
      <c r="Y660" s="24"/>
      <c r="Z660" s="81"/>
      <c r="AA660" s="24"/>
      <c r="AB660" s="81"/>
      <c r="AC660" s="81"/>
      <c r="AD660" s="81"/>
      <c r="AE660" s="81"/>
      <c r="AF660" s="81"/>
      <c r="AG660" s="81"/>
      <c r="AH660" s="81"/>
      <c r="AI660" s="24">
        <v>10</v>
      </c>
      <c r="AJ660" s="24">
        <v>4</v>
      </c>
      <c r="AK660" s="24">
        <v>1</v>
      </c>
      <c r="AM660" s="137">
        <f t="shared" si="342"/>
        <v>22</v>
      </c>
      <c r="AN660" s="137">
        <f t="shared" si="342"/>
        <v>0</v>
      </c>
      <c r="AO660" s="137">
        <f t="shared" si="343"/>
        <v>0</v>
      </c>
      <c r="AP660" s="137">
        <f t="shared" si="343"/>
        <v>0</v>
      </c>
      <c r="AQ660" s="137"/>
      <c r="AR660" s="47"/>
    </row>
    <row r="661" spans="1:44" s="14" customFormat="1" ht="12.75">
      <c r="A661" s="185" t="s">
        <v>63</v>
      </c>
      <c r="B661" s="203"/>
      <c r="C661" s="201"/>
      <c r="D661" s="207"/>
      <c r="E661" s="154" t="s">
        <v>121</v>
      </c>
      <c r="F661" s="24">
        <v>36</v>
      </c>
      <c r="G661" s="24">
        <v>36</v>
      </c>
      <c r="H661" s="18"/>
      <c r="I661" s="24"/>
      <c r="J661" s="18"/>
      <c r="K661" s="24">
        <v>36</v>
      </c>
      <c r="L661" s="18"/>
      <c r="M661" s="24"/>
      <c r="N661" s="18"/>
      <c r="O661" s="24"/>
      <c r="P661" s="18"/>
      <c r="Q661" s="24"/>
      <c r="R661" s="18"/>
      <c r="S661" s="24"/>
      <c r="T661" s="18"/>
      <c r="U661" s="24"/>
      <c r="V661" s="18"/>
      <c r="W661" s="24"/>
      <c r="X661" s="18"/>
      <c r="Y661" s="24"/>
      <c r="Z661" s="18"/>
      <c r="AA661" s="24"/>
      <c r="AB661" s="18"/>
      <c r="AC661" s="18"/>
      <c r="AD661" s="18"/>
      <c r="AE661" s="18"/>
      <c r="AF661" s="18"/>
      <c r="AG661" s="18">
        <v>36</v>
      </c>
      <c r="AH661" s="18"/>
      <c r="AI661" s="24"/>
      <c r="AJ661" s="24"/>
      <c r="AK661" s="24"/>
      <c r="AM661" s="137">
        <f t="shared" si="342"/>
        <v>36</v>
      </c>
      <c r="AN661" s="137">
        <f t="shared" si="342"/>
        <v>0</v>
      </c>
      <c r="AO661" s="137">
        <f t="shared" si="343"/>
        <v>0</v>
      </c>
      <c r="AP661" s="137">
        <f t="shared" si="343"/>
        <v>0</v>
      </c>
      <c r="AQ661" s="137"/>
      <c r="AR661" s="47"/>
    </row>
    <row r="662" spans="1:44" s="14" customFormat="1" ht="15">
      <c r="A662" s="20"/>
      <c r="B662" s="11"/>
      <c r="C662" s="34"/>
      <c r="D662" s="34"/>
      <c r="E662" s="35"/>
      <c r="F662" s="36">
        <f>SUM(F657:F661)</f>
        <v>102</v>
      </c>
      <c r="G662" s="36">
        <f aca="true" t="shared" si="344" ref="G662:AK662">SUM(G657:G661)</f>
        <v>97</v>
      </c>
      <c r="H662" s="36">
        <f t="shared" si="344"/>
        <v>3</v>
      </c>
      <c r="I662" s="36">
        <f t="shared" si="344"/>
        <v>0</v>
      </c>
      <c r="J662" s="36">
        <f t="shared" si="344"/>
        <v>0</v>
      </c>
      <c r="K662" s="36">
        <f t="shared" si="344"/>
        <v>97</v>
      </c>
      <c r="L662" s="36">
        <f t="shared" si="344"/>
        <v>3</v>
      </c>
      <c r="M662" s="36">
        <f t="shared" si="344"/>
        <v>0</v>
      </c>
      <c r="N662" s="36">
        <f t="shared" si="344"/>
        <v>0</v>
      </c>
      <c r="O662" s="36">
        <f t="shared" si="344"/>
        <v>0</v>
      </c>
      <c r="P662" s="36">
        <f t="shared" si="344"/>
        <v>0</v>
      </c>
      <c r="Q662" s="36">
        <f t="shared" si="344"/>
        <v>8</v>
      </c>
      <c r="R662" s="36">
        <f t="shared" si="344"/>
        <v>0</v>
      </c>
      <c r="S662" s="36">
        <f t="shared" si="344"/>
        <v>22</v>
      </c>
      <c r="T662" s="36">
        <f t="shared" si="344"/>
        <v>0</v>
      </c>
      <c r="U662" s="36">
        <f t="shared" si="344"/>
        <v>20</v>
      </c>
      <c r="V662" s="36">
        <f t="shared" si="344"/>
        <v>0</v>
      </c>
      <c r="W662" s="36">
        <f t="shared" si="344"/>
        <v>0</v>
      </c>
      <c r="X662" s="36">
        <f t="shared" si="344"/>
        <v>0</v>
      </c>
      <c r="Y662" s="36">
        <f t="shared" si="344"/>
        <v>0</v>
      </c>
      <c r="Z662" s="36">
        <f t="shared" si="344"/>
        <v>0</v>
      </c>
      <c r="AA662" s="36">
        <f t="shared" si="344"/>
        <v>4</v>
      </c>
      <c r="AB662" s="36">
        <f t="shared" si="344"/>
        <v>3</v>
      </c>
      <c r="AC662" s="36">
        <f t="shared" si="344"/>
        <v>7</v>
      </c>
      <c r="AD662" s="36">
        <f t="shared" si="344"/>
        <v>0</v>
      </c>
      <c r="AE662" s="36">
        <f t="shared" si="344"/>
        <v>0</v>
      </c>
      <c r="AF662" s="36">
        <f t="shared" si="344"/>
        <v>0</v>
      </c>
      <c r="AG662" s="36">
        <f t="shared" si="344"/>
        <v>36</v>
      </c>
      <c r="AH662" s="36">
        <f t="shared" si="344"/>
        <v>0</v>
      </c>
      <c r="AI662" s="36">
        <f t="shared" si="344"/>
        <v>47</v>
      </c>
      <c r="AJ662" s="36">
        <f t="shared" si="344"/>
        <v>20</v>
      </c>
      <c r="AK662" s="36">
        <f t="shared" si="344"/>
        <v>1</v>
      </c>
      <c r="AM662" s="21">
        <f>SUM(AM657:AM661)</f>
        <v>97</v>
      </c>
      <c r="AN662" s="21">
        <f>SUM(AN657:AN661)</f>
        <v>3</v>
      </c>
      <c r="AO662" s="21">
        <f>SUM(AO657:AO661)</f>
        <v>0</v>
      </c>
      <c r="AP662" s="21">
        <f>SUM(AP657:AP661)</f>
        <v>0</v>
      </c>
      <c r="AQ662" s="21">
        <f>SUM(AQ657:AQ661)</f>
        <v>5</v>
      </c>
      <c r="AR662" s="140">
        <f>SUM(AM662,AQ662)</f>
        <v>102</v>
      </c>
    </row>
    <row r="663" spans="1:44" s="14" customFormat="1" ht="12.75" customHeight="1">
      <c r="A663" s="153">
        <v>55</v>
      </c>
      <c r="B663" s="220" t="s">
        <v>190</v>
      </c>
      <c r="C663" s="216" t="s">
        <v>166</v>
      </c>
      <c r="D663" s="213" t="s">
        <v>10</v>
      </c>
      <c r="E663" s="186" t="s">
        <v>70</v>
      </c>
      <c r="F663" s="155">
        <v>47</v>
      </c>
      <c r="G663" s="156"/>
      <c r="H663" s="157"/>
      <c r="I663" s="156"/>
      <c r="J663" s="157"/>
      <c r="K663" s="156"/>
      <c r="L663" s="157"/>
      <c r="M663" s="156"/>
      <c r="N663" s="157"/>
      <c r="O663" s="156"/>
      <c r="P663" s="157"/>
      <c r="Q663" s="156"/>
      <c r="R663" s="157"/>
      <c r="S663" s="156"/>
      <c r="T663" s="157"/>
      <c r="U663" s="156"/>
      <c r="V663" s="157"/>
      <c r="W663" s="156"/>
      <c r="X663" s="157"/>
      <c r="Y663" s="156"/>
      <c r="Z663" s="157"/>
      <c r="AA663" s="156"/>
      <c r="AB663" s="157"/>
      <c r="AC663" s="157"/>
      <c r="AD663" s="157"/>
      <c r="AE663" s="157"/>
      <c r="AF663" s="157"/>
      <c r="AG663" s="157"/>
      <c r="AH663" s="157"/>
      <c r="AI663" s="156"/>
      <c r="AJ663" s="156"/>
      <c r="AK663" s="156"/>
      <c r="AM663" s="137">
        <f aca="true" t="shared" si="345" ref="AM663:AN666">SUM(M663,O663,Q663,S663,U663,W663,Y663,AA663,AC663,AE663,AG663)</f>
        <v>0</v>
      </c>
      <c r="AN663" s="137">
        <f t="shared" si="345"/>
        <v>0</v>
      </c>
      <c r="AO663" s="137">
        <f aca="true" t="shared" si="346" ref="AO663:AP666">SUM(I663)</f>
        <v>0</v>
      </c>
      <c r="AP663" s="137">
        <f t="shared" si="346"/>
        <v>0</v>
      </c>
      <c r="AQ663" s="137">
        <v>47</v>
      </c>
      <c r="AR663" s="47"/>
    </row>
    <row r="664" spans="1:44" s="14" customFormat="1" ht="12.75" customHeight="1">
      <c r="A664" s="180" t="s">
        <v>63</v>
      </c>
      <c r="B664" s="221"/>
      <c r="C664" s="217"/>
      <c r="D664" s="214"/>
      <c r="E664" s="187"/>
      <c r="F664" s="156"/>
      <c r="G664" s="156"/>
      <c r="H664" s="157"/>
      <c r="I664" s="156"/>
      <c r="J664" s="157"/>
      <c r="K664" s="156"/>
      <c r="L664" s="157"/>
      <c r="M664" s="156"/>
      <c r="N664" s="157"/>
      <c r="O664" s="156"/>
      <c r="P664" s="157"/>
      <c r="Q664" s="156"/>
      <c r="R664" s="157"/>
      <c r="S664" s="156"/>
      <c r="T664" s="157"/>
      <c r="U664" s="156"/>
      <c r="V664" s="157"/>
      <c r="W664" s="156"/>
      <c r="X664" s="157"/>
      <c r="Y664" s="156"/>
      <c r="Z664" s="157"/>
      <c r="AA664" s="156"/>
      <c r="AB664" s="157"/>
      <c r="AC664" s="157"/>
      <c r="AD664" s="157"/>
      <c r="AE664" s="157"/>
      <c r="AF664" s="157"/>
      <c r="AG664" s="157"/>
      <c r="AH664" s="157"/>
      <c r="AI664" s="156"/>
      <c r="AJ664" s="156"/>
      <c r="AK664" s="156"/>
      <c r="AM664" s="137">
        <f t="shared" si="345"/>
        <v>0</v>
      </c>
      <c r="AN664" s="137">
        <f t="shared" si="345"/>
        <v>0</v>
      </c>
      <c r="AO664" s="137">
        <f t="shared" si="346"/>
        <v>0</v>
      </c>
      <c r="AP664" s="137">
        <f t="shared" si="346"/>
        <v>0</v>
      </c>
      <c r="AQ664" s="137"/>
      <c r="AR664" s="47"/>
    </row>
    <row r="665" spans="1:44" s="14" customFormat="1" ht="12.75" customHeight="1">
      <c r="A665" s="180" t="s">
        <v>76</v>
      </c>
      <c r="B665" s="221"/>
      <c r="C665" s="217"/>
      <c r="D665" s="214"/>
      <c r="E665" s="187"/>
      <c r="F665" s="156"/>
      <c r="G665" s="156"/>
      <c r="H665" s="157"/>
      <c r="I665" s="156"/>
      <c r="J665" s="157"/>
      <c r="K665" s="156"/>
      <c r="L665" s="157"/>
      <c r="M665" s="156"/>
      <c r="N665" s="157"/>
      <c r="O665" s="156"/>
      <c r="P665" s="157"/>
      <c r="Q665" s="156"/>
      <c r="R665" s="157"/>
      <c r="S665" s="156"/>
      <c r="T665" s="157"/>
      <c r="U665" s="156"/>
      <c r="V665" s="157"/>
      <c r="W665" s="156"/>
      <c r="X665" s="157"/>
      <c r="Y665" s="156"/>
      <c r="Z665" s="157"/>
      <c r="AA665" s="156"/>
      <c r="AB665" s="157"/>
      <c r="AC665" s="157"/>
      <c r="AD665" s="157"/>
      <c r="AE665" s="157"/>
      <c r="AF665" s="157"/>
      <c r="AG665" s="157"/>
      <c r="AH665" s="157"/>
      <c r="AI665" s="156"/>
      <c r="AJ665" s="156"/>
      <c r="AK665" s="156"/>
      <c r="AM665" s="137">
        <f t="shared" si="345"/>
        <v>0</v>
      </c>
      <c r="AN665" s="137">
        <f t="shared" si="345"/>
        <v>0</v>
      </c>
      <c r="AO665" s="137">
        <f t="shared" si="346"/>
        <v>0</v>
      </c>
      <c r="AP665" s="137">
        <f t="shared" si="346"/>
        <v>0</v>
      </c>
      <c r="AQ665" s="137"/>
      <c r="AR665" s="47"/>
    </row>
    <row r="666" spans="1:44" s="14" customFormat="1" ht="12.75" customHeight="1">
      <c r="A666" s="181" t="s">
        <v>77</v>
      </c>
      <c r="B666" s="225"/>
      <c r="C666" s="218"/>
      <c r="D666" s="215"/>
      <c r="E666" s="187"/>
      <c r="F666" s="156"/>
      <c r="G666" s="156"/>
      <c r="H666" s="157"/>
      <c r="I666" s="156"/>
      <c r="J666" s="157"/>
      <c r="K666" s="156"/>
      <c r="L666" s="157"/>
      <c r="M666" s="156"/>
      <c r="N666" s="157"/>
      <c r="O666" s="156"/>
      <c r="P666" s="157"/>
      <c r="Q666" s="156"/>
      <c r="R666" s="157"/>
      <c r="S666" s="156"/>
      <c r="T666" s="157"/>
      <c r="U666" s="156"/>
      <c r="V666" s="157"/>
      <c r="W666" s="156"/>
      <c r="X666" s="157"/>
      <c r="Y666" s="156"/>
      <c r="Z666" s="157"/>
      <c r="AA666" s="156"/>
      <c r="AB666" s="157"/>
      <c r="AC666" s="157"/>
      <c r="AD666" s="157"/>
      <c r="AE666" s="157"/>
      <c r="AF666" s="157"/>
      <c r="AG666" s="157"/>
      <c r="AH666" s="157"/>
      <c r="AI666" s="156"/>
      <c r="AJ666" s="156"/>
      <c r="AK666" s="156"/>
      <c r="AM666" s="137">
        <f t="shared" si="345"/>
        <v>0</v>
      </c>
      <c r="AN666" s="137">
        <f t="shared" si="345"/>
        <v>0</v>
      </c>
      <c r="AO666" s="137">
        <f t="shared" si="346"/>
        <v>0</v>
      </c>
      <c r="AP666" s="137">
        <f t="shared" si="346"/>
        <v>0</v>
      </c>
      <c r="AQ666" s="137"/>
      <c r="AR666" s="47"/>
    </row>
    <row r="667" spans="1:44" s="14" customFormat="1" ht="15" customHeight="1">
      <c r="A667" s="20"/>
      <c r="B667" s="11"/>
      <c r="C667" s="34"/>
      <c r="D667" s="34"/>
      <c r="E667" s="35"/>
      <c r="F667" s="36">
        <f>SUM(F663:F666)</f>
        <v>47</v>
      </c>
      <c r="G667" s="36">
        <f aca="true" t="shared" si="347" ref="G667:AK667">SUM(G663:G666)</f>
        <v>0</v>
      </c>
      <c r="H667" s="36">
        <f t="shared" si="347"/>
        <v>0</v>
      </c>
      <c r="I667" s="36">
        <f t="shared" si="347"/>
        <v>0</v>
      </c>
      <c r="J667" s="36">
        <f t="shared" si="347"/>
        <v>0</v>
      </c>
      <c r="K667" s="36">
        <f t="shared" si="347"/>
        <v>0</v>
      </c>
      <c r="L667" s="36">
        <f t="shared" si="347"/>
        <v>0</v>
      </c>
      <c r="M667" s="36">
        <f t="shared" si="347"/>
        <v>0</v>
      </c>
      <c r="N667" s="36">
        <f t="shared" si="347"/>
        <v>0</v>
      </c>
      <c r="O667" s="36">
        <f t="shared" si="347"/>
        <v>0</v>
      </c>
      <c r="P667" s="36">
        <f t="shared" si="347"/>
        <v>0</v>
      </c>
      <c r="Q667" s="36">
        <f t="shared" si="347"/>
        <v>0</v>
      </c>
      <c r="R667" s="36">
        <f t="shared" si="347"/>
        <v>0</v>
      </c>
      <c r="S667" s="36">
        <f t="shared" si="347"/>
        <v>0</v>
      </c>
      <c r="T667" s="36">
        <f t="shared" si="347"/>
        <v>0</v>
      </c>
      <c r="U667" s="36">
        <f t="shared" si="347"/>
        <v>0</v>
      </c>
      <c r="V667" s="36">
        <f t="shared" si="347"/>
        <v>0</v>
      </c>
      <c r="W667" s="36">
        <f t="shared" si="347"/>
        <v>0</v>
      </c>
      <c r="X667" s="36">
        <f t="shared" si="347"/>
        <v>0</v>
      </c>
      <c r="Y667" s="36">
        <f t="shared" si="347"/>
        <v>0</v>
      </c>
      <c r="Z667" s="36">
        <f t="shared" si="347"/>
        <v>0</v>
      </c>
      <c r="AA667" s="36">
        <f t="shared" si="347"/>
        <v>0</v>
      </c>
      <c r="AB667" s="36">
        <f t="shared" si="347"/>
        <v>0</v>
      </c>
      <c r="AC667" s="36">
        <f t="shared" si="347"/>
        <v>0</v>
      </c>
      <c r="AD667" s="36">
        <f t="shared" si="347"/>
        <v>0</v>
      </c>
      <c r="AE667" s="36">
        <f t="shared" si="347"/>
        <v>0</v>
      </c>
      <c r="AF667" s="36">
        <f t="shared" si="347"/>
        <v>0</v>
      </c>
      <c r="AG667" s="36">
        <f t="shared" si="347"/>
        <v>0</v>
      </c>
      <c r="AH667" s="36">
        <f t="shared" si="347"/>
        <v>0</v>
      </c>
      <c r="AI667" s="36">
        <f t="shared" si="347"/>
        <v>0</v>
      </c>
      <c r="AJ667" s="36">
        <f t="shared" si="347"/>
        <v>0</v>
      </c>
      <c r="AK667" s="36">
        <f t="shared" si="347"/>
        <v>0</v>
      </c>
      <c r="AM667" s="21">
        <f>SUM(AM663:AM666)</f>
        <v>0</v>
      </c>
      <c r="AN667" s="21">
        <f>SUM(AN663:AN666)</f>
        <v>0</v>
      </c>
      <c r="AO667" s="21">
        <f>SUM(AO663:AO666)</f>
        <v>0</v>
      </c>
      <c r="AP667" s="21">
        <f>SUM(AP663:AP666)</f>
        <v>0</v>
      </c>
      <c r="AQ667" s="21">
        <f>SUM(AQ663:AQ666)</f>
        <v>47</v>
      </c>
      <c r="AR667" s="140">
        <f>SUM(AM667,AQ667)</f>
        <v>47</v>
      </c>
    </row>
    <row r="668" spans="1:44" s="14" customFormat="1" ht="12.75" customHeight="1">
      <c r="A668" s="55">
        <v>56</v>
      </c>
      <c r="B668" s="237" t="s">
        <v>191</v>
      </c>
      <c r="C668" s="240" t="s">
        <v>177</v>
      </c>
      <c r="D668" s="243" t="s">
        <v>10</v>
      </c>
      <c r="E668" s="188" t="s">
        <v>64</v>
      </c>
      <c r="F668" s="23">
        <v>18</v>
      </c>
      <c r="G668" s="24">
        <v>18</v>
      </c>
      <c r="H668" s="18"/>
      <c r="I668" s="24"/>
      <c r="J668" s="18"/>
      <c r="K668" s="24">
        <v>18</v>
      </c>
      <c r="L668" s="18"/>
      <c r="M668" s="24"/>
      <c r="N668" s="18"/>
      <c r="O668" s="24"/>
      <c r="P668" s="18"/>
      <c r="Q668" s="24"/>
      <c r="R668" s="18"/>
      <c r="S668" s="24"/>
      <c r="T668" s="18"/>
      <c r="U668" s="24">
        <v>18</v>
      </c>
      <c r="V668" s="18"/>
      <c r="W668" s="24"/>
      <c r="X668" s="18"/>
      <c r="Y668" s="24"/>
      <c r="Z668" s="18"/>
      <c r="AA668" s="24"/>
      <c r="AB668" s="18"/>
      <c r="AC668" s="18"/>
      <c r="AD668" s="18"/>
      <c r="AE668" s="18"/>
      <c r="AF668" s="18"/>
      <c r="AG668" s="18"/>
      <c r="AH668" s="18"/>
      <c r="AI668" s="24">
        <v>18</v>
      </c>
      <c r="AJ668" s="24">
        <v>2</v>
      </c>
      <c r="AK668" s="24">
        <v>1</v>
      </c>
      <c r="AM668" s="137">
        <f aca="true" t="shared" si="348" ref="AM668:AN672">SUM(M668,O668,Q668,S668,U668,W668,Y668,AA668,AC668,AE668,AG668)</f>
        <v>18</v>
      </c>
      <c r="AN668" s="137">
        <f t="shared" si="348"/>
        <v>0</v>
      </c>
      <c r="AO668" s="137">
        <f aca="true" t="shared" si="349" ref="AO668:AP672">SUM(I668)</f>
        <v>0</v>
      </c>
      <c r="AP668" s="137">
        <f t="shared" si="349"/>
        <v>0</v>
      </c>
      <c r="AQ668" s="137"/>
      <c r="AR668" s="47"/>
    </row>
    <row r="669" spans="1:44" s="14" customFormat="1" ht="12.75" customHeight="1">
      <c r="A669" s="189" t="s">
        <v>181</v>
      </c>
      <c r="B669" s="238"/>
      <c r="C669" s="241"/>
      <c r="D669" s="244"/>
      <c r="E669" s="190" t="s">
        <v>148</v>
      </c>
      <c r="F669" s="23">
        <v>21</v>
      </c>
      <c r="G669" s="24">
        <v>21</v>
      </c>
      <c r="H669" s="18">
        <v>16</v>
      </c>
      <c r="I669" s="24"/>
      <c r="J669" s="18"/>
      <c r="K669" s="24">
        <v>21</v>
      </c>
      <c r="L669" s="18">
        <v>16</v>
      </c>
      <c r="M669" s="24"/>
      <c r="N669" s="18"/>
      <c r="O669" s="24"/>
      <c r="P669" s="18"/>
      <c r="Q669" s="24">
        <v>7</v>
      </c>
      <c r="R669" s="18">
        <v>5</v>
      </c>
      <c r="S669" s="24"/>
      <c r="T669" s="18"/>
      <c r="U669" s="24">
        <v>6</v>
      </c>
      <c r="V669" s="18">
        <v>4</v>
      </c>
      <c r="W669" s="24"/>
      <c r="X669" s="18"/>
      <c r="Y669" s="24"/>
      <c r="Z669" s="18"/>
      <c r="AA669" s="24"/>
      <c r="AB669" s="18"/>
      <c r="AC669" s="18">
        <v>8</v>
      </c>
      <c r="AD669" s="18">
        <v>7</v>
      </c>
      <c r="AE669" s="18"/>
      <c r="AF669" s="18"/>
      <c r="AG669" s="18"/>
      <c r="AH669" s="18"/>
      <c r="AI669" s="24">
        <v>21</v>
      </c>
      <c r="AJ669" s="24">
        <v>17</v>
      </c>
      <c r="AK669" s="24"/>
      <c r="AM669" s="137">
        <f>SUM(M669,O669,Q669,S669,U669,W669,Y669,AA669,AC669,AE669,AG669)</f>
        <v>21</v>
      </c>
      <c r="AN669" s="137">
        <f>SUM(N669,P669,R669,T669,V669,X669,Z669,AB669,AD669,AF669,AH669)</f>
        <v>16</v>
      </c>
      <c r="AO669" s="137">
        <f>SUM(I669)</f>
        <v>0</v>
      </c>
      <c r="AP669" s="137">
        <f>SUM(J669)</f>
        <v>0</v>
      </c>
      <c r="AQ669" s="137"/>
      <c r="AR669" s="47"/>
    </row>
    <row r="670" spans="1:44" s="14" customFormat="1" ht="12.75" customHeight="1">
      <c r="A670" s="191" t="s">
        <v>63</v>
      </c>
      <c r="B670" s="238"/>
      <c r="C670" s="241"/>
      <c r="D670" s="244"/>
      <c r="E670" s="190" t="s">
        <v>65</v>
      </c>
      <c r="F670" s="23">
        <v>22</v>
      </c>
      <c r="G670" s="24">
        <v>20</v>
      </c>
      <c r="H670" s="18"/>
      <c r="I670" s="24"/>
      <c r="J670" s="18"/>
      <c r="K670" s="24">
        <v>20</v>
      </c>
      <c r="L670" s="18"/>
      <c r="M670" s="24"/>
      <c r="N670" s="18"/>
      <c r="O670" s="24"/>
      <c r="P670" s="18"/>
      <c r="Q670" s="24"/>
      <c r="R670" s="18"/>
      <c r="S670" s="24">
        <v>20</v>
      </c>
      <c r="T670" s="18"/>
      <c r="U670" s="24"/>
      <c r="V670" s="18"/>
      <c r="W670" s="24"/>
      <c r="X670" s="18"/>
      <c r="Y670" s="24"/>
      <c r="Z670" s="18"/>
      <c r="AA670" s="24"/>
      <c r="AB670" s="18"/>
      <c r="AC670" s="18"/>
      <c r="AD670" s="18"/>
      <c r="AE670" s="18"/>
      <c r="AF670" s="18"/>
      <c r="AG670" s="18"/>
      <c r="AH670" s="18"/>
      <c r="AI670" s="24">
        <v>20</v>
      </c>
      <c r="AJ670" s="24">
        <v>7</v>
      </c>
      <c r="AK670" s="24"/>
      <c r="AM670" s="137">
        <f>SUM(M670,O670,Q670,S670,U670,W670,Y670,AA670,AC670,AE670,AG670)</f>
        <v>20</v>
      </c>
      <c r="AN670" s="137">
        <f>SUM(N670,P670,R670,T670,V670,X670,Z670,AB670,AD670,AF670,AH670)</f>
        <v>0</v>
      </c>
      <c r="AO670" s="137">
        <f>SUM(I670)</f>
        <v>0</v>
      </c>
      <c r="AP670" s="137">
        <f>SUM(J670)</f>
        <v>0</v>
      </c>
      <c r="AQ670" s="137">
        <v>2</v>
      </c>
      <c r="AR670" s="47"/>
    </row>
    <row r="671" spans="1:44" s="14" customFormat="1" ht="12.75" customHeight="1">
      <c r="A671" s="191"/>
      <c r="B671" s="238"/>
      <c r="C671" s="241"/>
      <c r="D671" s="244"/>
      <c r="E671" s="190" t="s">
        <v>67</v>
      </c>
      <c r="F671" s="24">
        <v>20</v>
      </c>
      <c r="G671" s="24">
        <v>17</v>
      </c>
      <c r="H671" s="18">
        <v>2</v>
      </c>
      <c r="I671" s="24"/>
      <c r="J671" s="18"/>
      <c r="K671" s="24">
        <v>17</v>
      </c>
      <c r="L671" s="18">
        <v>2</v>
      </c>
      <c r="M671" s="24"/>
      <c r="N671" s="18"/>
      <c r="O671" s="24">
        <v>17</v>
      </c>
      <c r="P671" s="18">
        <v>2</v>
      </c>
      <c r="Q671" s="24"/>
      <c r="R671" s="18"/>
      <c r="S671" s="24"/>
      <c r="T671" s="18"/>
      <c r="U671" s="24"/>
      <c r="V671" s="18"/>
      <c r="W671" s="24"/>
      <c r="X671" s="18"/>
      <c r="Y671" s="24"/>
      <c r="Z671" s="18"/>
      <c r="AA671" s="24"/>
      <c r="AB671" s="18"/>
      <c r="AC671" s="18"/>
      <c r="AD671" s="18"/>
      <c r="AE671" s="18"/>
      <c r="AF671" s="18"/>
      <c r="AG671" s="18"/>
      <c r="AH671" s="18"/>
      <c r="AI671" s="24">
        <v>16</v>
      </c>
      <c r="AJ671" s="24">
        <v>18</v>
      </c>
      <c r="AK671" s="24">
        <v>1</v>
      </c>
      <c r="AM671" s="137">
        <f t="shared" si="348"/>
        <v>17</v>
      </c>
      <c r="AN671" s="137">
        <f t="shared" si="348"/>
        <v>2</v>
      </c>
      <c r="AO671" s="137">
        <f t="shared" si="349"/>
        <v>0</v>
      </c>
      <c r="AP671" s="137">
        <f t="shared" si="349"/>
        <v>0</v>
      </c>
      <c r="AQ671" s="137">
        <v>3</v>
      </c>
      <c r="AR671" s="47"/>
    </row>
    <row r="672" spans="1:44" s="14" customFormat="1" ht="12.75" customHeight="1">
      <c r="A672" s="182" t="s">
        <v>125</v>
      </c>
      <c r="B672" s="239"/>
      <c r="C672" s="242"/>
      <c r="D672" s="245"/>
      <c r="E672" s="187" t="s">
        <v>121</v>
      </c>
      <c r="F672" s="24">
        <v>25</v>
      </c>
      <c r="G672" s="24">
        <v>25</v>
      </c>
      <c r="H672" s="18"/>
      <c r="I672" s="24"/>
      <c r="J672" s="18"/>
      <c r="K672" s="24">
        <v>25</v>
      </c>
      <c r="L672" s="18"/>
      <c r="M672" s="24"/>
      <c r="N672" s="18"/>
      <c r="O672" s="24"/>
      <c r="P672" s="18"/>
      <c r="Q672" s="24"/>
      <c r="R672" s="18"/>
      <c r="S672" s="24"/>
      <c r="T672" s="18"/>
      <c r="U672" s="24"/>
      <c r="V672" s="18"/>
      <c r="W672" s="24"/>
      <c r="X672" s="18"/>
      <c r="Y672" s="24"/>
      <c r="Z672" s="18"/>
      <c r="AA672" s="24"/>
      <c r="AB672" s="18"/>
      <c r="AC672" s="18"/>
      <c r="AD672" s="18"/>
      <c r="AE672" s="18"/>
      <c r="AF672" s="18"/>
      <c r="AG672" s="18">
        <v>25</v>
      </c>
      <c r="AH672" s="18"/>
      <c r="AI672" s="24"/>
      <c r="AJ672" s="24"/>
      <c r="AK672" s="24"/>
      <c r="AM672" s="137">
        <f t="shared" si="348"/>
        <v>25</v>
      </c>
      <c r="AN672" s="137">
        <f t="shared" si="348"/>
        <v>0</v>
      </c>
      <c r="AO672" s="137">
        <f t="shared" si="349"/>
        <v>0</v>
      </c>
      <c r="AP672" s="137">
        <f t="shared" si="349"/>
        <v>0</v>
      </c>
      <c r="AQ672" s="137"/>
      <c r="AR672" s="47"/>
    </row>
    <row r="673" spans="1:44" s="47" customFormat="1" ht="12.75" customHeight="1">
      <c r="A673" s="75"/>
      <c r="B673" s="48"/>
      <c r="C673" s="34"/>
      <c r="D673" s="120"/>
      <c r="E673" s="118"/>
      <c r="F673" s="11">
        <f>SUM(F668:F672)</f>
        <v>106</v>
      </c>
      <c r="G673" s="11">
        <f aca="true" t="shared" si="350" ref="G673:AK673">SUM(G668:G672)</f>
        <v>101</v>
      </c>
      <c r="H673" s="11">
        <f t="shared" si="350"/>
        <v>18</v>
      </c>
      <c r="I673" s="11">
        <f t="shared" si="350"/>
        <v>0</v>
      </c>
      <c r="J673" s="11">
        <f t="shared" si="350"/>
        <v>0</v>
      </c>
      <c r="K673" s="11">
        <f t="shared" si="350"/>
        <v>101</v>
      </c>
      <c r="L673" s="11">
        <f t="shared" si="350"/>
        <v>18</v>
      </c>
      <c r="M673" s="11">
        <f t="shared" si="350"/>
        <v>0</v>
      </c>
      <c r="N673" s="11">
        <f t="shared" si="350"/>
        <v>0</v>
      </c>
      <c r="O673" s="11">
        <f t="shared" si="350"/>
        <v>17</v>
      </c>
      <c r="P673" s="11">
        <f t="shared" si="350"/>
        <v>2</v>
      </c>
      <c r="Q673" s="11">
        <f t="shared" si="350"/>
        <v>7</v>
      </c>
      <c r="R673" s="11">
        <f t="shared" si="350"/>
        <v>5</v>
      </c>
      <c r="S673" s="11">
        <f t="shared" si="350"/>
        <v>20</v>
      </c>
      <c r="T673" s="11">
        <f t="shared" si="350"/>
        <v>0</v>
      </c>
      <c r="U673" s="11">
        <f t="shared" si="350"/>
        <v>24</v>
      </c>
      <c r="V673" s="11">
        <f t="shared" si="350"/>
        <v>4</v>
      </c>
      <c r="W673" s="11">
        <f t="shared" si="350"/>
        <v>0</v>
      </c>
      <c r="X673" s="11">
        <f t="shared" si="350"/>
        <v>0</v>
      </c>
      <c r="Y673" s="11">
        <f t="shared" si="350"/>
        <v>0</v>
      </c>
      <c r="Z673" s="11">
        <f t="shared" si="350"/>
        <v>0</v>
      </c>
      <c r="AA673" s="11">
        <f t="shared" si="350"/>
        <v>0</v>
      </c>
      <c r="AB673" s="11">
        <f t="shared" si="350"/>
        <v>0</v>
      </c>
      <c r="AC673" s="11">
        <f t="shared" si="350"/>
        <v>8</v>
      </c>
      <c r="AD673" s="11">
        <f t="shared" si="350"/>
        <v>7</v>
      </c>
      <c r="AE673" s="11">
        <f t="shared" si="350"/>
        <v>0</v>
      </c>
      <c r="AF673" s="11">
        <f t="shared" si="350"/>
        <v>0</v>
      </c>
      <c r="AG673" s="11">
        <f t="shared" si="350"/>
        <v>25</v>
      </c>
      <c r="AH673" s="11">
        <f t="shared" si="350"/>
        <v>0</v>
      </c>
      <c r="AI673" s="11">
        <f t="shared" si="350"/>
        <v>75</v>
      </c>
      <c r="AJ673" s="11">
        <f t="shared" si="350"/>
        <v>44</v>
      </c>
      <c r="AK673" s="11">
        <f t="shared" si="350"/>
        <v>2</v>
      </c>
      <c r="AM673" s="21">
        <f>SUM(AM668:AM672)</f>
        <v>101</v>
      </c>
      <c r="AN673" s="21">
        <f>SUM(AN668:AN672)</f>
        <v>18</v>
      </c>
      <c r="AO673" s="21">
        <f>SUM(AO668:AO672)</f>
        <v>0</v>
      </c>
      <c r="AP673" s="21">
        <f>SUM(AP668:AP672)</f>
        <v>0</v>
      </c>
      <c r="AQ673" s="21">
        <f>SUM(AQ668:AQ672)</f>
        <v>5</v>
      </c>
      <c r="AR673" s="140">
        <f>SUM(AM673,AQ673)</f>
        <v>106</v>
      </c>
    </row>
    <row r="674" spans="1:44" s="14" customFormat="1" ht="12.75" customHeight="1" hidden="1">
      <c r="A674" s="56"/>
      <c r="B674" s="209"/>
      <c r="C674" s="193"/>
      <c r="D674" s="202"/>
      <c r="E674" s="22"/>
      <c r="F674" s="24"/>
      <c r="G674" s="24"/>
      <c r="H674" s="18"/>
      <c r="I674" s="24"/>
      <c r="J674" s="18"/>
      <c r="K674" s="24"/>
      <c r="L674" s="18"/>
      <c r="M674" s="24"/>
      <c r="N674" s="18"/>
      <c r="O674" s="24"/>
      <c r="P674" s="18"/>
      <c r="Q674" s="24"/>
      <c r="R674" s="18"/>
      <c r="S674" s="24"/>
      <c r="T674" s="18"/>
      <c r="U674" s="24"/>
      <c r="V674" s="18"/>
      <c r="W674" s="24"/>
      <c r="X674" s="18"/>
      <c r="Y674" s="24"/>
      <c r="Z674" s="18"/>
      <c r="AA674" s="24"/>
      <c r="AB674" s="18"/>
      <c r="AC674" s="18"/>
      <c r="AD674" s="18"/>
      <c r="AE674" s="18"/>
      <c r="AF674" s="18"/>
      <c r="AG674" s="18"/>
      <c r="AH674" s="18"/>
      <c r="AI674" s="24"/>
      <c r="AJ674" s="24"/>
      <c r="AK674" s="24"/>
      <c r="AM674" s="137">
        <f aca="true" t="shared" si="351" ref="AM674:AN678">SUM(M674,O674,Q674,S674,U674,W674,Y674,AA674,AC674,AE674,AG674)</f>
        <v>0</v>
      </c>
      <c r="AN674" s="137">
        <f t="shared" si="351"/>
        <v>0</v>
      </c>
      <c r="AO674" s="137">
        <f aca="true" t="shared" si="352" ref="AO674:AP678">SUM(I674)</f>
        <v>0</v>
      </c>
      <c r="AP674" s="137">
        <f t="shared" si="352"/>
        <v>0</v>
      </c>
      <c r="AQ674" s="137"/>
      <c r="AR674" s="47"/>
    </row>
    <row r="675" spans="1:44" s="14" customFormat="1" ht="12.75" customHeight="1" hidden="1">
      <c r="A675" s="56"/>
      <c r="B675" s="199"/>
      <c r="C675" s="204"/>
      <c r="D675" s="206"/>
      <c r="E675" s="22"/>
      <c r="F675" s="24"/>
      <c r="G675" s="24"/>
      <c r="H675" s="18"/>
      <c r="I675" s="24"/>
      <c r="J675" s="18"/>
      <c r="K675" s="24"/>
      <c r="L675" s="18"/>
      <c r="M675" s="24"/>
      <c r="N675" s="18"/>
      <c r="O675" s="24"/>
      <c r="P675" s="18"/>
      <c r="Q675" s="24"/>
      <c r="R675" s="18"/>
      <c r="S675" s="24"/>
      <c r="T675" s="18"/>
      <c r="U675" s="24"/>
      <c r="V675" s="18"/>
      <c r="W675" s="24"/>
      <c r="X675" s="18"/>
      <c r="Y675" s="24"/>
      <c r="Z675" s="18"/>
      <c r="AA675" s="24"/>
      <c r="AB675" s="18"/>
      <c r="AC675" s="18"/>
      <c r="AD675" s="18"/>
      <c r="AE675" s="18"/>
      <c r="AF675" s="18"/>
      <c r="AG675" s="18"/>
      <c r="AH675" s="18"/>
      <c r="AI675" s="24"/>
      <c r="AJ675" s="24"/>
      <c r="AK675" s="24"/>
      <c r="AM675" s="137">
        <f t="shared" si="351"/>
        <v>0</v>
      </c>
      <c r="AN675" s="137">
        <f t="shared" si="351"/>
        <v>0</v>
      </c>
      <c r="AO675" s="137">
        <f t="shared" si="352"/>
        <v>0</v>
      </c>
      <c r="AP675" s="137">
        <f t="shared" si="352"/>
        <v>0</v>
      </c>
      <c r="AQ675" s="137"/>
      <c r="AR675" s="47"/>
    </row>
    <row r="676" spans="1:44" s="14" customFormat="1" ht="12.75" customHeight="1" hidden="1">
      <c r="A676" s="56"/>
      <c r="B676" s="199"/>
      <c r="C676" s="204"/>
      <c r="D676" s="206"/>
      <c r="E676" s="22"/>
      <c r="F676" s="24"/>
      <c r="G676" s="24"/>
      <c r="H676" s="18"/>
      <c r="I676" s="24"/>
      <c r="J676" s="18"/>
      <c r="K676" s="24"/>
      <c r="L676" s="18"/>
      <c r="M676" s="24"/>
      <c r="N676" s="18"/>
      <c r="O676" s="24"/>
      <c r="P676" s="18"/>
      <c r="Q676" s="24"/>
      <c r="R676" s="18"/>
      <c r="S676" s="24"/>
      <c r="T676" s="18"/>
      <c r="U676" s="24"/>
      <c r="V676" s="18"/>
      <c r="W676" s="24"/>
      <c r="X676" s="18"/>
      <c r="Y676" s="24"/>
      <c r="Z676" s="18"/>
      <c r="AA676" s="24"/>
      <c r="AB676" s="18"/>
      <c r="AC676" s="18"/>
      <c r="AD676" s="18"/>
      <c r="AE676" s="18"/>
      <c r="AF676" s="18"/>
      <c r="AG676" s="18"/>
      <c r="AH676" s="18"/>
      <c r="AI676" s="24"/>
      <c r="AJ676" s="24"/>
      <c r="AK676" s="24"/>
      <c r="AM676" s="137">
        <f>SUM(M676,O676,Q676,S676,U676,W676,Y676,AA676,AC676,AE676,AG676)</f>
        <v>0</v>
      </c>
      <c r="AN676" s="137">
        <f>SUM(N676,P676,R676,T676,V676,X676,Z676,AB676,AD676,AF676,AH676)</f>
        <v>0</v>
      </c>
      <c r="AO676" s="137">
        <f>SUM(I676)</f>
        <v>0</v>
      </c>
      <c r="AP676" s="137">
        <f>SUM(J676)</f>
        <v>0</v>
      </c>
      <c r="AQ676" s="137"/>
      <c r="AR676" s="47"/>
    </row>
    <row r="677" spans="1:44" s="14" customFormat="1" ht="12.75" customHeight="1" hidden="1">
      <c r="A677" s="56"/>
      <c r="B677" s="199"/>
      <c r="C677" s="204"/>
      <c r="D677" s="206"/>
      <c r="E677" s="22"/>
      <c r="F677" s="24"/>
      <c r="G677" s="24"/>
      <c r="H677" s="18"/>
      <c r="I677" s="24"/>
      <c r="J677" s="18"/>
      <c r="K677" s="24"/>
      <c r="L677" s="18"/>
      <c r="M677" s="24"/>
      <c r="N677" s="18"/>
      <c r="O677" s="24"/>
      <c r="P677" s="18"/>
      <c r="Q677" s="24"/>
      <c r="R677" s="18"/>
      <c r="S677" s="24"/>
      <c r="T677" s="18"/>
      <c r="U677" s="24"/>
      <c r="V677" s="18"/>
      <c r="W677" s="24"/>
      <c r="X677" s="18"/>
      <c r="Y677" s="24"/>
      <c r="Z677" s="18"/>
      <c r="AA677" s="24"/>
      <c r="AB677" s="18"/>
      <c r="AC677" s="18"/>
      <c r="AD677" s="18"/>
      <c r="AE677" s="18"/>
      <c r="AF677" s="18"/>
      <c r="AG677" s="18"/>
      <c r="AH677" s="18"/>
      <c r="AI677" s="24"/>
      <c r="AJ677" s="24"/>
      <c r="AK677" s="24"/>
      <c r="AM677" s="137">
        <f t="shared" si="351"/>
        <v>0</v>
      </c>
      <c r="AN677" s="137">
        <f t="shared" si="351"/>
        <v>0</v>
      </c>
      <c r="AO677" s="137">
        <f t="shared" si="352"/>
        <v>0</v>
      </c>
      <c r="AP677" s="137">
        <f t="shared" si="352"/>
        <v>0</v>
      </c>
      <c r="AQ677" s="137"/>
      <c r="AR677" s="47"/>
    </row>
    <row r="678" spans="1:44" s="14" customFormat="1" ht="12.75" customHeight="1" hidden="1">
      <c r="A678" s="56"/>
      <c r="B678" s="200"/>
      <c r="C678" s="205"/>
      <c r="D678" s="207"/>
      <c r="E678" s="22"/>
      <c r="F678" s="24"/>
      <c r="G678" s="24"/>
      <c r="H678" s="18"/>
      <c r="I678" s="24"/>
      <c r="J678" s="18"/>
      <c r="K678" s="24"/>
      <c r="L678" s="18"/>
      <c r="M678" s="24"/>
      <c r="N678" s="18"/>
      <c r="O678" s="24"/>
      <c r="P678" s="18"/>
      <c r="Q678" s="24"/>
      <c r="R678" s="18"/>
      <c r="S678" s="24"/>
      <c r="T678" s="18"/>
      <c r="U678" s="24"/>
      <c r="V678" s="18"/>
      <c r="W678" s="24"/>
      <c r="X678" s="18"/>
      <c r="Y678" s="24"/>
      <c r="Z678" s="18"/>
      <c r="AA678" s="24"/>
      <c r="AB678" s="18"/>
      <c r="AC678" s="18"/>
      <c r="AD678" s="18"/>
      <c r="AE678" s="18"/>
      <c r="AF678" s="18"/>
      <c r="AG678" s="18"/>
      <c r="AH678" s="18"/>
      <c r="AI678" s="24"/>
      <c r="AJ678" s="24"/>
      <c r="AK678" s="24"/>
      <c r="AM678" s="137">
        <f t="shared" si="351"/>
        <v>0</v>
      </c>
      <c r="AN678" s="137">
        <f t="shared" si="351"/>
        <v>0</v>
      </c>
      <c r="AO678" s="137">
        <f t="shared" si="352"/>
        <v>0</v>
      </c>
      <c r="AP678" s="137">
        <f t="shared" si="352"/>
        <v>0</v>
      </c>
      <c r="AQ678" s="137"/>
      <c r="AR678" s="47"/>
    </row>
    <row r="679" spans="1:44" s="47" customFormat="1" ht="12.75" customHeight="1" hidden="1">
      <c r="A679" s="75"/>
      <c r="B679" s="48"/>
      <c r="C679" s="34"/>
      <c r="D679" s="120"/>
      <c r="E679" s="118"/>
      <c r="F679" s="11">
        <f>SUM(F674:F678)</f>
        <v>0</v>
      </c>
      <c r="G679" s="11">
        <f aca="true" t="shared" si="353" ref="G679:AK679">SUM(G674:G678)</f>
        <v>0</v>
      </c>
      <c r="H679" s="11">
        <f t="shared" si="353"/>
        <v>0</v>
      </c>
      <c r="I679" s="11">
        <f t="shared" si="353"/>
        <v>0</v>
      </c>
      <c r="J679" s="11">
        <f t="shared" si="353"/>
        <v>0</v>
      </c>
      <c r="K679" s="11">
        <f t="shared" si="353"/>
        <v>0</v>
      </c>
      <c r="L679" s="11">
        <f t="shared" si="353"/>
        <v>0</v>
      </c>
      <c r="M679" s="11">
        <f t="shared" si="353"/>
        <v>0</v>
      </c>
      <c r="N679" s="11">
        <f t="shared" si="353"/>
        <v>0</v>
      </c>
      <c r="O679" s="11">
        <f t="shared" si="353"/>
        <v>0</v>
      </c>
      <c r="P679" s="11">
        <f t="shared" si="353"/>
        <v>0</v>
      </c>
      <c r="Q679" s="11">
        <f t="shared" si="353"/>
        <v>0</v>
      </c>
      <c r="R679" s="11">
        <f t="shared" si="353"/>
        <v>0</v>
      </c>
      <c r="S679" s="11">
        <f t="shared" si="353"/>
        <v>0</v>
      </c>
      <c r="T679" s="11">
        <f t="shared" si="353"/>
        <v>0</v>
      </c>
      <c r="U679" s="11">
        <f t="shared" si="353"/>
        <v>0</v>
      </c>
      <c r="V679" s="11">
        <f t="shared" si="353"/>
        <v>0</v>
      </c>
      <c r="W679" s="11">
        <f t="shared" si="353"/>
        <v>0</v>
      </c>
      <c r="X679" s="11">
        <f t="shared" si="353"/>
        <v>0</v>
      </c>
      <c r="Y679" s="11">
        <f t="shared" si="353"/>
        <v>0</v>
      </c>
      <c r="Z679" s="11">
        <f t="shared" si="353"/>
        <v>0</v>
      </c>
      <c r="AA679" s="11">
        <f t="shared" si="353"/>
        <v>0</v>
      </c>
      <c r="AB679" s="11">
        <f t="shared" si="353"/>
        <v>0</v>
      </c>
      <c r="AC679" s="11">
        <f t="shared" si="353"/>
        <v>0</v>
      </c>
      <c r="AD679" s="11">
        <f t="shared" si="353"/>
        <v>0</v>
      </c>
      <c r="AE679" s="11">
        <f t="shared" si="353"/>
        <v>0</v>
      </c>
      <c r="AF679" s="11">
        <f t="shared" si="353"/>
        <v>0</v>
      </c>
      <c r="AG679" s="11">
        <f t="shared" si="353"/>
        <v>0</v>
      </c>
      <c r="AH679" s="11">
        <f t="shared" si="353"/>
        <v>0</v>
      </c>
      <c r="AI679" s="11">
        <f t="shared" si="353"/>
        <v>0</v>
      </c>
      <c r="AJ679" s="11">
        <f t="shared" si="353"/>
        <v>0</v>
      </c>
      <c r="AK679" s="11">
        <f t="shared" si="353"/>
        <v>0</v>
      </c>
      <c r="AM679" s="21">
        <f>SUM(AM674:AM678)</f>
        <v>0</v>
      </c>
      <c r="AN679" s="21">
        <f>SUM(AN674:AN678)</f>
        <v>0</v>
      </c>
      <c r="AO679" s="21">
        <f>SUM(AO674:AO678)</f>
        <v>0</v>
      </c>
      <c r="AP679" s="21">
        <f>SUM(AP674:AP678)</f>
        <v>0</v>
      </c>
      <c r="AQ679" s="21">
        <f>SUM(AQ674:AQ678)</f>
        <v>0</v>
      </c>
      <c r="AR679" s="140">
        <f>SUM(AM679,AQ679)</f>
        <v>0</v>
      </c>
    </row>
    <row r="680" spans="1:44" s="14" customFormat="1" ht="12.75" customHeight="1" hidden="1">
      <c r="A680" s="56"/>
      <c r="B680" s="209"/>
      <c r="C680" s="193"/>
      <c r="D680" s="202"/>
      <c r="E680" s="22"/>
      <c r="F680" s="24"/>
      <c r="G680" s="24"/>
      <c r="H680" s="18"/>
      <c r="I680" s="24"/>
      <c r="J680" s="18"/>
      <c r="K680" s="24"/>
      <c r="L680" s="18"/>
      <c r="M680" s="24"/>
      <c r="N680" s="18"/>
      <c r="O680" s="24"/>
      <c r="P680" s="18"/>
      <c r="Q680" s="24"/>
      <c r="R680" s="18"/>
      <c r="S680" s="24"/>
      <c r="T680" s="18"/>
      <c r="U680" s="24"/>
      <c r="V680" s="18"/>
      <c r="W680" s="24"/>
      <c r="X680" s="18"/>
      <c r="Y680" s="24"/>
      <c r="Z680" s="18"/>
      <c r="AA680" s="24"/>
      <c r="AB680" s="18"/>
      <c r="AC680" s="18"/>
      <c r="AD680" s="18"/>
      <c r="AE680" s="18"/>
      <c r="AF680" s="18"/>
      <c r="AG680" s="18"/>
      <c r="AH680" s="18"/>
      <c r="AI680" s="24"/>
      <c r="AJ680" s="24"/>
      <c r="AK680" s="24"/>
      <c r="AM680" s="137">
        <f aca="true" t="shared" si="354" ref="AM680:AN685">SUM(M680,O680,Q680,S680,U680,W680,Y680,AA680,AC680,AE680,AG680)</f>
        <v>0</v>
      </c>
      <c r="AN680" s="137">
        <f t="shared" si="354"/>
        <v>0</v>
      </c>
      <c r="AO680" s="137">
        <f aca="true" t="shared" si="355" ref="AO680:AP685">SUM(I680)</f>
        <v>0</v>
      </c>
      <c r="AP680" s="137">
        <f t="shared" si="355"/>
        <v>0</v>
      </c>
      <c r="AQ680" s="137"/>
      <c r="AR680" s="47"/>
    </row>
    <row r="681" spans="1:44" s="14" customFormat="1" ht="12.75" customHeight="1" hidden="1">
      <c r="A681" s="56"/>
      <c r="B681" s="199"/>
      <c r="C681" s="204"/>
      <c r="D681" s="206"/>
      <c r="E681" s="22"/>
      <c r="F681" s="24"/>
      <c r="G681" s="24"/>
      <c r="H681" s="18"/>
      <c r="I681" s="24"/>
      <c r="J681" s="18"/>
      <c r="K681" s="24"/>
      <c r="L681" s="18"/>
      <c r="M681" s="24"/>
      <c r="N681" s="18"/>
      <c r="O681" s="24"/>
      <c r="P681" s="18"/>
      <c r="Q681" s="24"/>
      <c r="R681" s="18"/>
      <c r="S681" s="24"/>
      <c r="T681" s="18"/>
      <c r="U681" s="24"/>
      <c r="V681" s="18"/>
      <c r="W681" s="24"/>
      <c r="X681" s="18"/>
      <c r="Y681" s="24"/>
      <c r="Z681" s="18"/>
      <c r="AA681" s="24"/>
      <c r="AB681" s="18"/>
      <c r="AC681" s="18"/>
      <c r="AD681" s="18"/>
      <c r="AE681" s="18"/>
      <c r="AF681" s="18"/>
      <c r="AG681" s="18"/>
      <c r="AH681" s="18"/>
      <c r="AI681" s="24"/>
      <c r="AJ681" s="24"/>
      <c r="AK681" s="24"/>
      <c r="AM681" s="137">
        <f t="shared" si="354"/>
        <v>0</v>
      </c>
      <c r="AN681" s="137">
        <f t="shared" si="354"/>
        <v>0</v>
      </c>
      <c r="AO681" s="137">
        <f t="shared" si="355"/>
        <v>0</v>
      </c>
      <c r="AP681" s="137">
        <f t="shared" si="355"/>
        <v>0</v>
      </c>
      <c r="AQ681" s="137"/>
      <c r="AR681" s="47"/>
    </row>
    <row r="682" spans="1:44" s="14" customFormat="1" ht="12.75" customHeight="1" hidden="1">
      <c r="A682" s="56"/>
      <c r="B682" s="199"/>
      <c r="C682" s="204"/>
      <c r="D682" s="206"/>
      <c r="E682" s="22"/>
      <c r="F682" s="24"/>
      <c r="G682" s="24"/>
      <c r="H682" s="18"/>
      <c r="I682" s="24"/>
      <c r="J682" s="18"/>
      <c r="K682" s="24"/>
      <c r="L682" s="18"/>
      <c r="M682" s="24"/>
      <c r="N682" s="18"/>
      <c r="O682" s="24"/>
      <c r="P682" s="18"/>
      <c r="Q682" s="24"/>
      <c r="R682" s="18"/>
      <c r="S682" s="24"/>
      <c r="T682" s="18"/>
      <c r="U682" s="24"/>
      <c r="V682" s="18"/>
      <c r="W682" s="24"/>
      <c r="X682" s="18"/>
      <c r="Y682" s="24"/>
      <c r="Z682" s="18"/>
      <c r="AA682" s="24"/>
      <c r="AB682" s="18"/>
      <c r="AC682" s="18"/>
      <c r="AD682" s="18"/>
      <c r="AE682" s="18"/>
      <c r="AF682" s="18"/>
      <c r="AG682" s="18"/>
      <c r="AH682" s="18"/>
      <c r="AI682" s="24"/>
      <c r="AJ682" s="24"/>
      <c r="AK682" s="24"/>
      <c r="AM682" s="137">
        <f>SUM(M682,O682,Q682,S682,U682,W682,Y682,AA682,AC682,AE682,AG682)</f>
        <v>0</v>
      </c>
      <c r="AN682" s="137">
        <f>SUM(N682,P682,R682,T682,V682,X682,Z682,AB682,AD682,AF682,AH682)</f>
        <v>0</v>
      </c>
      <c r="AO682" s="137">
        <f>SUM(I682)</f>
        <v>0</v>
      </c>
      <c r="AP682" s="137">
        <f>SUM(J682)</f>
        <v>0</v>
      </c>
      <c r="AQ682" s="137"/>
      <c r="AR682" s="47"/>
    </row>
    <row r="683" spans="1:44" s="14" customFormat="1" ht="12.75" customHeight="1" hidden="1">
      <c r="A683" s="56"/>
      <c r="B683" s="199"/>
      <c r="C683" s="204"/>
      <c r="D683" s="206"/>
      <c r="E683" s="22"/>
      <c r="F683" s="24"/>
      <c r="G683" s="24"/>
      <c r="H683" s="18"/>
      <c r="I683" s="24"/>
      <c r="J683" s="18"/>
      <c r="K683" s="24"/>
      <c r="L683" s="18"/>
      <c r="M683" s="24"/>
      <c r="N683" s="18"/>
      <c r="O683" s="24"/>
      <c r="P683" s="18"/>
      <c r="Q683" s="24"/>
      <c r="R683" s="18"/>
      <c r="S683" s="24"/>
      <c r="T683" s="18"/>
      <c r="U683" s="24"/>
      <c r="V683" s="18"/>
      <c r="W683" s="24"/>
      <c r="X683" s="18"/>
      <c r="Y683" s="24"/>
      <c r="Z683" s="18"/>
      <c r="AA683" s="24"/>
      <c r="AB683" s="18"/>
      <c r="AC683" s="18"/>
      <c r="AD683" s="18"/>
      <c r="AE683" s="18"/>
      <c r="AF683" s="18"/>
      <c r="AG683" s="18"/>
      <c r="AH683" s="18"/>
      <c r="AI683" s="24"/>
      <c r="AJ683" s="24"/>
      <c r="AK683" s="24"/>
      <c r="AM683" s="137">
        <f>SUM(M683,O683,Q683,S683,U683,W683,Y683,AA683,AC683,AE683,AG683)</f>
        <v>0</v>
      </c>
      <c r="AN683" s="137">
        <f>SUM(N683,P683,R683,T683,V683,X683,Z683,AB683,AD683,AF683,AH683)</f>
        <v>0</v>
      </c>
      <c r="AO683" s="137">
        <f>SUM(I683)</f>
        <v>0</v>
      </c>
      <c r="AP683" s="137">
        <f>SUM(J683)</f>
        <v>0</v>
      </c>
      <c r="AQ683" s="137"/>
      <c r="AR683" s="47"/>
    </row>
    <row r="684" spans="1:44" s="14" customFormat="1" ht="12.75" customHeight="1" hidden="1">
      <c r="A684" s="56"/>
      <c r="B684" s="199"/>
      <c r="C684" s="204"/>
      <c r="D684" s="206"/>
      <c r="E684" s="22"/>
      <c r="F684" s="24"/>
      <c r="G684" s="24"/>
      <c r="H684" s="18"/>
      <c r="I684" s="24"/>
      <c r="J684" s="18"/>
      <c r="K684" s="24"/>
      <c r="L684" s="18"/>
      <c r="M684" s="24"/>
      <c r="N684" s="18"/>
      <c r="O684" s="24"/>
      <c r="P684" s="18"/>
      <c r="Q684" s="24"/>
      <c r="R684" s="18"/>
      <c r="S684" s="24"/>
      <c r="T684" s="18"/>
      <c r="U684" s="24"/>
      <c r="V684" s="18"/>
      <c r="W684" s="24"/>
      <c r="X684" s="18"/>
      <c r="Y684" s="24"/>
      <c r="Z684" s="18"/>
      <c r="AA684" s="24"/>
      <c r="AB684" s="18"/>
      <c r="AC684" s="18"/>
      <c r="AD684" s="18"/>
      <c r="AE684" s="18"/>
      <c r="AF684" s="18"/>
      <c r="AG684" s="18"/>
      <c r="AH684" s="18"/>
      <c r="AI684" s="24"/>
      <c r="AJ684" s="24"/>
      <c r="AK684" s="24"/>
      <c r="AM684" s="137">
        <f t="shared" si="354"/>
        <v>0</v>
      </c>
      <c r="AN684" s="137">
        <f t="shared" si="354"/>
        <v>0</v>
      </c>
      <c r="AO684" s="137">
        <f t="shared" si="355"/>
        <v>0</v>
      </c>
      <c r="AP684" s="137">
        <f t="shared" si="355"/>
        <v>0</v>
      </c>
      <c r="AQ684" s="137"/>
      <c r="AR684" s="47"/>
    </row>
    <row r="685" spans="1:44" s="14" customFormat="1" ht="12.75" customHeight="1" hidden="1">
      <c r="A685" s="56"/>
      <c r="B685" s="200"/>
      <c r="C685" s="205"/>
      <c r="D685" s="207"/>
      <c r="E685" s="22"/>
      <c r="F685" s="24"/>
      <c r="G685" s="24"/>
      <c r="H685" s="18"/>
      <c r="I685" s="24"/>
      <c r="J685" s="18"/>
      <c r="K685" s="24"/>
      <c r="L685" s="18"/>
      <c r="M685" s="24"/>
      <c r="N685" s="18"/>
      <c r="O685" s="24"/>
      <c r="P685" s="18"/>
      <c r="Q685" s="24"/>
      <c r="R685" s="18"/>
      <c r="S685" s="24"/>
      <c r="T685" s="18"/>
      <c r="U685" s="24"/>
      <c r="V685" s="18"/>
      <c r="W685" s="24"/>
      <c r="X685" s="18"/>
      <c r="Y685" s="24"/>
      <c r="Z685" s="18"/>
      <c r="AA685" s="24"/>
      <c r="AB685" s="18"/>
      <c r="AC685" s="18"/>
      <c r="AD685" s="18"/>
      <c r="AE685" s="18"/>
      <c r="AF685" s="18"/>
      <c r="AG685" s="18"/>
      <c r="AH685" s="18"/>
      <c r="AI685" s="24"/>
      <c r="AJ685" s="24"/>
      <c r="AK685" s="24"/>
      <c r="AM685" s="137">
        <f t="shared" si="354"/>
        <v>0</v>
      </c>
      <c r="AN685" s="137">
        <f t="shared" si="354"/>
        <v>0</v>
      </c>
      <c r="AO685" s="137">
        <f t="shared" si="355"/>
        <v>0</v>
      </c>
      <c r="AP685" s="137">
        <f t="shared" si="355"/>
        <v>0</v>
      </c>
      <c r="AQ685" s="137"/>
      <c r="AR685" s="47"/>
    </row>
    <row r="686" spans="1:44" s="47" customFormat="1" ht="12.75" customHeight="1" hidden="1">
      <c r="A686" s="75"/>
      <c r="B686" s="48"/>
      <c r="C686" s="34"/>
      <c r="D686" s="120"/>
      <c r="E686" s="118"/>
      <c r="F686" s="11">
        <f>SUM(F680:F685)</f>
        <v>0</v>
      </c>
      <c r="G686" s="11">
        <f aca="true" t="shared" si="356" ref="G686:AK686">SUM(G680:G685)</f>
        <v>0</v>
      </c>
      <c r="H686" s="11">
        <f t="shared" si="356"/>
        <v>0</v>
      </c>
      <c r="I686" s="11">
        <f t="shared" si="356"/>
        <v>0</v>
      </c>
      <c r="J686" s="11">
        <f t="shared" si="356"/>
        <v>0</v>
      </c>
      <c r="K686" s="11">
        <f t="shared" si="356"/>
        <v>0</v>
      </c>
      <c r="L686" s="11">
        <f t="shared" si="356"/>
        <v>0</v>
      </c>
      <c r="M686" s="11">
        <f t="shared" si="356"/>
        <v>0</v>
      </c>
      <c r="N686" s="11">
        <f t="shared" si="356"/>
        <v>0</v>
      </c>
      <c r="O686" s="11">
        <f t="shared" si="356"/>
        <v>0</v>
      </c>
      <c r="P686" s="11">
        <f t="shared" si="356"/>
        <v>0</v>
      </c>
      <c r="Q686" s="11">
        <f t="shared" si="356"/>
        <v>0</v>
      </c>
      <c r="R686" s="11">
        <f t="shared" si="356"/>
        <v>0</v>
      </c>
      <c r="S686" s="11">
        <f t="shared" si="356"/>
        <v>0</v>
      </c>
      <c r="T686" s="11">
        <f t="shared" si="356"/>
        <v>0</v>
      </c>
      <c r="U686" s="11">
        <f t="shared" si="356"/>
        <v>0</v>
      </c>
      <c r="V686" s="11">
        <f t="shared" si="356"/>
        <v>0</v>
      </c>
      <c r="W686" s="11">
        <f t="shared" si="356"/>
        <v>0</v>
      </c>
      <c r="X686" s="11">
        <f t="shared" si="356"/>
        <v>0</v>
      </c>
      <c r="Y686" s="11">
        <f t="shared" si="356"/>
        <v>0</v>
      </c>
      <c r="Z686" s="11">
        <f t="shared" si="356"/>
        <v>0</v>
      </c>
      <c r="AA686" s="11">
        <f t="shared" si="356"/>
        <v>0</v>
      </c>
      <c r="AB686" s="11">
        <f t="shared" si="356"/>
        <v>0</v>
      </c>
      <c r="AC686" s="11">
        <f t="shared" si="356"/>
        <v>0</v>
      </c>
      <c r="AD686" s="11">
        <f t="shared" si="356"/>
        <v>0</v>
      </c>
      <c r="AE686" s="11">
        <f t="shared" si="356"/>
        <v>0</v>
      </c>
      <c r="AF686" s="11">
        <f t="shared" si="356"/>
        <v>0</v>
      </c>
      <c r="AG686" s="11">
        <f t="shared" si="356"/>
        <v>0</v>
      </c>
      <c r="AH686" s="11">
        <f t="shared" si="356"/>
        <v>0</v>
      </c>
      <c r="AI686" s="11">
        <f t="shared" si="356"/>
        <v>0</v>
      </c>
      <c r="AJ686" s="11">
        <f t="shared" si="356"/>
        <v>0</v>
      </c>
      <c r="AK686" s="11">
        <f t="shared" si="356"/>
        <v>0</v>
      </c>
      <c r="AM686" s="21">
        <f>SUM(AM680:AM685)</f>
        <v>0</v>
      </c>
      <c r="AN686" s="21">
        <f>SUM(AN680:AN685)</f>
        <v>0</v>
      </c>
      <c r="AO686" s="21">
        <f>SUM(AO680:AO685)</f>
        <v>0</v>
      </c>
      <c r="AP686" s="21">
        <f>SUM(AP680:AP685)</f>
        <v>0</v>
      </c>
      <c r="AQ686" s="21">
        <f>SUM(AQ680:AQ685)</f>
        <v>0</v>
      </c>
      <c r="AR686" s="140">
        <f>SUM(AM686,AQ686)</f>
        <v>0</v>
      </c>
    </row>
    <row r="687" spans="1:44" s="14" customFormat="1" ht="12.75" customHeight="1" hidden="1">
      <c r="A687" s="56"/>
      <c r="B687" s="40"/>
      <c r="C687" s="41"/>
      <c r="D687" s="44"/>
      <c r="E687" s="22"/>
      <c r="F687" s="24"/>
      <c r="G687" s="24"/>
      <c r="H687" s="18"/>
      <c r="I687" s="24"/>
      <c r="J687" s="18"/>
      <c r="K687" s="24"/>
      <c r="L687" s="18"/>
      <c r="M687" s="24"/>
      <c r="N687" s="18"/>
      <c r="O687" s="24"/>
      <c r="P687" s="18"/>
      <c r="Q687" s="24"/>
      <c r="R687" s="18"/>
      <c r="S687" s="24"/>
      <c r="T687" s="18"/>
      <c r="U687" s="24"/>
      <c r="V687" s="18"/>
      <c r="W687" s="24"/>
      <c r="X687" s="18"/>
      <c r="Y687" s="24"/>
      <c r="Z687" s="18"/>
      <c r="AA687" s="24"/>
      <c r="AB687" s="18"/>
      <c r="AC687" s="18"/>
      <c r="AD687" s="18"/>
      <c r="AE687" s="18"/>
      <c r="AF687" s="18"/>
      <c r="AG687" s="18"/>
      <c r="AH687" s="18"/>
      <c r="AI687" s="24"/>
      <c r="AJ687" s="24"/>
      <c r="AK687" s="24"/>
      <c r="AM687" s="109"/>
      <c r="AN687" s="109"/>
      <c r="AO687" s="109"/>
      <c r="AP687" s="109"/>
      <c r="AQ687" s="109"/>
      <c r="AR687" s="47"/>
    </row>
    <row r="688" spans="1:44" s="14" customFormat="1" ht="12.75" customHeight="1" hidden="1">
      <c r="A688" s="56"/>
      <c r="B688" s="40"/>
      <c r="C688" s="41"/>
      <c r="D688" s="44"/>
      <c r="E688" s="22"/>
      <c r="F688" s="24"/>
      <c r="G688" s="24"/>
      <c r="H688" s="18"/>
      <c r="I688" s="24"/>
      <c r="J688" s="18"/>
      <c r="K688" s="24"/>
      <c r="L688" s="18"/>
      <c r="M688" s="24"/>
      <c r="N688" s="18"/>
      <c r="O688" s="24"/>
      <c r="P688" s="18"/>
      <c r="Q688" s="24"/>
      <c r="R688" s="18"/>
      <c r="S688" s="24"/>
      <c r="T688" s="18"/>
      <c r="U688" s="24"/>
      <c r="V688" s="18"/>
      <c r="W688" s="24"/>
      <c r="X688" s="18"/>
      <c r="Y688" s="24"/>
      <c r="Z688" s="18"/>
      <c r="AA688" s="24"/>
      <c r="AB688" s="18"/>
      <c r="AC688" s="18"/>
      <c r="AD688" s="18"/>
      <c r="AE688" s="18"/>
      <c r="AF688" s="18"/>
      <c r="AG688" s="18"/>
      <c r="AH688" s="18"/>
      <c r="AI688" s="24"/>
      <c r="AJ688" s="24"/>
      <c r="AK688" s="24"/>
      <c r="AM688" s="109"/>
      <c r="AN688" s="109"/>
      <c r="AO688" s="109"/>
      <c r="AP688" s="109"/>
      <c r="AQ688" s="109"/>
      <c r="AR688" s="47"/>
    </row>
    <row r="689" spans="1:44" s="14" customFormat="1" ht="12.75" customHeight="1" hidden="1">
      <c r="A689" s="56"/>
      <c r="B689" s="40"/>
      <c r="C689" s="41"/>
      <c r="D689" s="44"/>
      <c r="E689" s="22"/>
      <c r="F689" s="24"/>
      <c r="G689" s="24"/>
      <c r="H689" s="18"/>
      <c r="I689" s="24"/>
      <c r="J689" s="18"/>
      <c r="K689" s="24"/>
      <c r="L689" s="18"/>
      <c r="M689" s="24"/>
      <c r="N689" s="18"/>
      <c r="O689" s="24"/>
      <c r="P689" s="18"/>
      <c r="Q689" s="24"/>
      <c r="R689" s="18"/>
      <c r="S689" s="24"/>
      <c r="T689" s="18"/>
      <c r="U689" s="24"/>
      <c r="V689" s="18"/>
      <c r="W689" s="24"/>
      <c r="X689" s="18"/>
      <c r="Y689" s="24"/>
      <c r="Z689" s="18"/>
      <c r="AA689" s="24"/>
      <c r="AB689" s="18"/>
      <c r="AC689" s="18"/>
      <c r="AD689" s="18"/>
      <c r="AE689" s="18"/>
      <c r="AF689" s="18"/>
      <c r="AG689" s="18"/>
      <c r="AH689" s="18"/>
      <c r="AI689" s="24"/>
      <c r="AJ689" s="24"/>
      <c r="AK689" s="24"/>
      <c r="AM689" s="109"/>
      <c r="AN689" s="109"/>
      <c r="AO689" s="109"/>
      <c r="AP689" s="109"/>
      <c r="AQ689" s="109"/>
      <c r="AR689" s="47"/>
    </row>
    <row r="690" spans="1:44" s="14" customFormat="1" ht="12.75" customHeight="1" hidden="1">
      <c r="A690" s="56"/>
      <c r="B690" s="40"/>
      <c r="C690" s="41"/>
      <c r="D690" s="44"/>
      <c r="E690" s="22"/>
      <c r="F690" s="24"/>
      <c r="G690" s="24"/>
      <c r="H690" s="18"/>
      <c r="I690" s="24"/>
      <c r="J690" s="18"/>
      <c r="K690" s="24"/>
      <c r="L690" s="18"/>
      <c r="M690" s="24"/>
      <c r="N690" s="18"/>
      <c r="O690" s="24"/>
      <c r="P690" s="18"/>
      <c r="Q690" s="24"/>
      <c r="R690" s="18"/>
      <c r="S690" s="24"/>
      <c r="T690" s="18"/>
      <c r="U690" s="24"/>
      <c r="V690" s="18"/>
      <c r="W690" s="24"/>
      <c r="X690" s="18"/>
      <c r="Y690" s="24"/>
      <c r="Z690" s="18"/>
      <c r="AA690" s="24"/>
      <c r="AB690" s="18"/>
      <c r="AC690" s="18"/>
      <c r="AD690" s="18"/>
      <c r="AE690" s="18"/>
      <c r="AF690" s="18"/>
      <c r="AG690" s="18"/>
      <c r="AH690" s="18"/>
      <c r="AI690" s="24"/>
      <c r="AJ690" s="24"/>
      <c r="AK690" s="24"/>
      <c r="AM690" s="109"/>
      <c r="AN690" s="109"/>
      <c r="AO690" s="109"/>
      <c r="AP690" s="109"/>
      <c r="AQ690" s="109"/>
      <c r="AR690" s="47"/>
    </row>
    <row r="691" spans="1:44" s="14" customFormat="1" ht="15" customHeight="1" hidden="1">
      <c r="A691" s="20"/>
      <c r="B691" s="11"/>
      <c r="C691" s="34"/>
      <c r="D691" s="34"/>
      <c r="E691" s="35"/>
      <c r="F691" s="36">
        <f>SUM(F687:F690)</f>
        <v>0</v>
      </c>
      <c r="G691" s="36">
        <f aca="true" t="shared" si="357" ref="G691:AK691">SUM(G687:G690)</f>
        <v>0</v>
      </c>
      <c r="H691" s="36">
        <f t="shared" si="357"/>
        <v>0</v>
      </c>
      <c r="I691" s="36">
        <f t="shared" si="357"/>
        <v>0</v>
      </c>
      <c r="J691" s="36">
        <f t="shared" si="357"/>
        <v>0</v>
      </c>
      <c r="K691" s="36">
        <f t="shared" si="357"/>
        <v>0</v>
      </c>
      <c r="L691" s="36">
        <f t="shared" si="357"/>
        <v>0</v>
      </c>
      <c r="M691" s="36">
        <f t="shared" si="357"/>
        <v>0</v>
      </c>
      <c r="N691" s="36">
        <f t="shared" si="357"/>
        <v>0</v>
      </c>
      <c r="O691" s="36">
        <f t="shared" si="357"/>
        <v>0</v>
      </c>
      <c r="P691" s="36">
        <f t="shared" si="357"/>
        <v>0</v>
      </c>
      <c r="Q691" s="36">
        <f t="shared" si="357"/>
        <v>0</v>
      </c>
      <c r="R691" s="36">
        <f t="shared" si="357"/>
        <v>0</v>
      </c>
      <c r="S691" s="36">
        <f t="shared" si="357"/>
        <v>0</v>
      </c>
      <c r="T691" s="36">
        <f t="shared" si="357"/>
        <v>0</v>
      </c>
      <c r="U691" s="36">
        <f t="shared" si="357"/>
        <v>0</v>
      </c>
      <c r="V691" s="36">
        <f t="shared" si="357"/>
        <v>0</v>
      </c>
      <c r="W691" s="36">
        <f t="shared" si="357"/>
        <v>0</v>
      </c>
      <c r="X691" s="36">
        <f t="shared" si="357"/>
        <v>0</v>
      </c>
      <c r="Y691" s="36">
        <f t="shared" si="357"/>
        <v>0</v>
      </c>
      <c r="Z691" s="36">
        <f t="shared" si="357"/>
        <v>0</v>
      </c>
      <c r="AA691" s="36">
        <f t="shared" si="357"/>
        <v>0</v>
      </c>
      <c r="AB691" s="36">
        <f t="shared" si="357"/>
        <v>0</v>
      </c>
      <c r="AC691" s="36">
        <f t="shared" si="357"/>
        <v>0</v>
      </c>
      <c r="AD691" s="36">
        <f t="shared" si="357"/>
        <v>0</v>
      </c>
      <c r="AE691" s="36">
        <f t="shared" si="357"/>
        <v>0</v>
      </c>
      <c r="AF691" s="36">
        <f t="shared" si="357"/>
        <v>0</v>
      </c>
      <c r="AG691" s="36">
        <f t="shared" si="357"/>
        <v>0</v>
      </c>
      <c r="AH691" s="36">
        <f t="shared" si="357"/>
        <v>0</v>
      </c>
      <c r="AI691" s="36">
        <f t="shared" si="357"/>
        <v>0</v>
      </c>
      <c r="AJ691" s="36">
        <f t="shared" si="357"/>
        <v>0</v>
      </c>
      <c r="AK691" s="36">
        <f t="shared" si="357"/>
        <v>0</v>
      </c>
      <c r="AM691" s="109"/>
      <c r="AN691" s="109"/>
      <c r="AO691" s="109"/>
      <c r="AP691" s="109"/>
      <c r="AQ691" s="109"/>
      <c r="AR691" s="47"/>
    </row>
    <row r="692" spans="1:44" s="14" customFormat="1" ht="15" customHeight="1">
      <c r="A692" s="64"/>
      <c r="B692" s="208" t="s">
        <v>96</v>
      </c>
      <c r="C692" s="197"/>
      <c r="D692" s="197"/>
      <c r="E692" s="198"/>
      <c r="F692" s="12">
        <f aca="true" t="shared" si="358" ref="F692:AK692">SUM(F691,F686,F679,F673,F667,F662,F656,F649,F644,F640)</f>
        <v>656</v>
      </c>
      <c r="G692" s="12">
        <f t="shared" si="358"/>
        <v>482</v>
      </c>
      <c r="H692" s="12">
        <f t="shared" si="358"/>
        <v>23</v>
      </c>
      <c r="I692" s="12">
        <f t="shared" si="358"/>
        <v>0</v>
      </c>
      <c r="J692" s="12">
        <f t="shared" si="358"/>
        <v>0</v>
      </c>
      <c r="K692" s="12">
        <f t="shared" si="358"/>
        <v>482</v>
      </c>
      <c r="L692" s="12">
        <f t="shared" si="358"/>
        <v>23</v>
      </c>
      <c r="M692" s="12">
        <f t="shared" si="358"/>
        <v>0</v>
      </c>
      <c r="N692" s="12">
        <f t="shared" si="358"/>
        <v>0</v>
      </c>
      <c r="O692" s="12">
        <f t="shared" si="358"/>
        <v>31</v>
      </c>
      <c r="P692" s="12">
        <f t="shared" si="358"/>
        <v>2</v>
      </c>
      <c r="Q692" s="12">
        <f t="shared" si="358"/>
        <v>26</v>
      </c>
      <c r="R692" s="12">
        <f t="shared" si="358"/>
        <v>5</v>
      </c>
      <c r="S692" s="12">
        <f t="shared" si="358"/>
        <v>125</v>
      </c>
      <c r="T692" s="12">
        <f t="shared" si="358"/>
        <v>1</v>
      </c>
      <c r="U692" s="12">
        <f t="shared" si="358"/>
        <v>110</v>
      </c>
      <c r="V692" s="12">
        <f t="shared" si="358"/>
        <v>4</v>
      </c>
      <c r="W692" s="12">
        <f t="shared" si="358"/>
        <v>0</v>
      </c>
      <c r="X692" s="12">
        <f t="shared" si="358"/>
        <v>0</v>
      </c>
      <c r="Y692" s="12">
        <f t="shared" si="358"/>
        <v>0</v>
      </c>
      <c r="Z692" s="12">
        <f t="shared" si="358"/>
        <v>0</v>
      </c>
      <c r="AA692" s="12">
        <f t="shared" si="358"/>
        <v>30</v>
      </c>
      <c r="AB692" s="12">
        <f t="shared" si="358"/>
        <v>4</v>
      </c>
      <c r="AC692" s="12">
        <f t="shared" si="358"/>
        <v>44</v>
      </c>
      <c r="AD692" s="12">
        <f t="shared" si="358"/>
        <v>7</v>
      </c>
      <c r="AE692" s="12">
        <f t="shared" si="358"/>
        <v>0</v>
      </c>
      <c r="AF692" s="12">
        <f t="shared" si="358"/>
        <v>0</v>
      </c>
      <c r="AG692" s="12">
        <f t="shared" si="358"/>
        <v>116</v>
      </c>
      <c r="AH692" s="12">
        <f t="shared" si="358"/>
        <v>0</v>
      </c>
      <c r="AI692" s="12">
        <f t="shared" si="358"/>
        <v>281</v>
      </c>
      <c r="AJ692" s="12">
        <f t="shared" si="358"/>
        <v>158</v>
      </c>
      <c r="AK692" s="12">
        <f t="shared" si="358"/>
        <v>5</v>
      </c>
      <c r="AM692" s="12">
        <f>SUM(AM640,AM644,AM649,AM656,AM662,AM667,AM673,AM679,AM686)</f>
        <v>482</v>
      </c>
      <c r="AN692" s="12">
        <f>SUM(AN640,AN644,AN649,AN656,AN662,AN667,AN673,AN679,AN686)</f>
        <v>23</v>
      </c>
      <c r="AO692" s="12">
        <f>SUM(AO640,AO644,AO649,AO656,AO662,AO667,AO673,AO679,AO686)</f>
        <v>0</v>
      </c>
      <c r="AP692" s="12">
        <f>SUM(AP640,AP644,AP649,AP656,AP662,AP667,AP673,AP679,AP686)</f>
        <v>0</v>
      </c>
      <c r="AQ692" s="12">
        <f>SUM(AQ640,AQ644,AQ649,AQ656,AQ662,AQ667,AQ673,AQ679,AQ686)</f>
        <v>174</v>
      </c>
      <c r="AR692" s="140">
        <f>SUM(AM692,AQ692)</f>
        <v>656</v>
      </c>
    </row>
    <row r="693" spans="1:44" s="14" customFormat="1" ht="15" customHeight="1">
      <c r="A693" s="65"/>
      <c r="B693" s="234" t="s">
        <v>11</v>
      </c>
      <c r="C693" s="235"/>
      <c r="D693" s="235"/>
      <c r="E693" s="236"/>
      <c r="F693" s="114">
        <f aca="true" t="shared" si="359" ref="F693:AK693">SUM(F25,F77,F135,F196,F238,F283,F441,F526,F587,F338,F632,F692)</f>
        <v>5352</v>
      </c>
      <c r="G693" s="114">
        <f t="shared" si="359"/>
        <v>3210</v>
      </c>
      <c r="H693" s="114">
        <f t="shared" si="359"/>
        <v>266</v>
      </c>
      <c r="I693" s="114">
        <f t="shared" si="359"/>
        <v>2</v>
      </c>
      <c r="J693" s="114">
        <f t="shared" si="359"/>
        <v>0</v>
      </c>
      <c r="K693" s="114">
        <f t="shared" si="359"/>
        <v>3210</v>
      </c>
      <c r="L693" s="114">
        <f t="shared" si="359"/>
        <v>266</v>
      </c>
      <c r="M693" s="114">
        <f t="shared" si="359"/>
        <v>0</v>
      </c>
      <c r="N693" s="114">
        <f t="shared" si="359"/>
        <v>0</v>
      </c>
      <c r="O693" s="114">
        <f t="shared" si="359"/>
        <v>419</v>
      </c>
      <c r="P693" s="114">
        <f t="shared" si="359"/>
        <v>20</v>
      </c>
      <c r="Q693" s="114">
        <f t="shared" si="359"/>
        <v>86</v>
      </c>
      <c r="R693" s="114">
        <f t="shared" si="359"/>
        <v>13</v>
      </c>
      <c r="S693" s="114">
        <f t="shared" si="359"/>
        <v>922</v>
      </c>
      <c r="T693" s="114">
        <f t="shared" si="359"/>
        <v>118</v>
      </c>
      <c r="U693" s="114">
        <f t="shared" si="359"/>
        <v>1075</v>
      </c>
      <c r="V693" s="114">
        <f t="shared" si="359"/>
        <v>49</v>
      </c>
      <c r="W693" s="114">
        <f t="shared" si="359"/>
        <v>5</v>
      </c>
      <c r="X693" s="114">
        <f t="shared" si="359"/>
        <v>2</v>
      </c>
      <c r="Y693" s="114">
        <f t="shared" si="359"/>
        <v>22</v>
      </c>
      <c r="Z693" s="114">
        <f t="shared" si="359"/>
        <v>1</v>
      </c>
      <c r="AA693" s="114">
        <f t="shared" si="359"/>
        <v>206</v>
      </c>
      <c r="AB693" s="114">
        <f t="shared" si="359"/>
        <v>46</v>
      </c>
      <c r="AC693" s="114">
        <f t="shared" si="359"/>
        <v>123</v>
      </c>
      <c r="AD693" s="114">
        <f t="shared" si="359"/>
        <v>7</v>
      </c>
      <c r="AE693" s="114">
        <f t="shared" si="359"/>
        <v>0</v>
      </c>
      <c r="AF693" s="114">
        <f t="shared" si="359"/>
        <v>0</v>
      </c>
      <c r="AG693" s="114">
        <f t="shared" si="359"/>
        <v>352</v>
      </c>
      <c r="AH693" s="114">
        <f t="shared" si="359"/>
        <v>10</v>
      </c>
      <c r="AI693" s="114">
        <f t="shared" si="359"/>
        <v>1948</v>
      </c>
      <c r="AJ693" s="114">
        <f t="shared" si="359"/>
        <v>1167</v>
      </c>
      <c r="AK693" s="114">
        <f t="shared" si="359"/>
        <v>80</v>
      </c>
      <c r="AM693" s="114">
        <f>SUM(AM25,AM77,AM135,AM196,AM238,AM283,AM338,AM441,AM526,AM587,AM632,AM692)</f>
        <v>3210</v>
      </c>
      <c r="AN693" s="114">
        <f>SUM(AN25,AN77,AN135,AN196,AN238,AN283,AN338,AN441,AN526,AN587,AN632,AN692)</f>
        <v>266</v>
      </c>
      <c r="AO693" s="114">
        <f>SUM(AO25,AO77,AO135,AO196,AO238,AO283,AO338,AO441,AO526,AO587,AO632,AO692)</f>
        <v>2</v>
      </c>
      <c r="AP693" s="114">
        <f>SUM(AP25,AP77,AP135,AP196,AP238,AP283,AP338,AP441,AP526,AP587,AP632,AP692)</f>
        <v>0</v>
      </c>
      <c r="AQ693" s="114">
        <f>SUM(AQ25,AQ77,AQ135,AQ196,AQ238,AQ283,AQ338,AQ441,AQ526,AQ587,AQ632,AQ692)</f>
        <v>2142</v>
      </c>
      <c r="AR693" s="138">
        <f>SUM(AM693,AQ693)</f>
        <v>5352</v>
      </c>
    </row>
    <row r="694" spans="1:44" s="14" customFormat="1" ht="15" customHeight="1">
      <c r="A694" s="65"/>
      <c r="B694" s="234" t="s">
        <v>12</v>
      </c>
      <c r="C694" s="235"/>
      <c r="D694" s="235"/>
      <c r="E694" s="236"/>
      <c r="F694" s="37"/>
      <c r="G694" s="38">
        <f>ROUND(G693/F693,3)</f>
        <v>0.6</v>
      </c>
      <c r="H694" s="38">
        <f>ROUND(H693/G693,3)</f>
        <v>0.083</v>
      </c>
      <c r="I694" s="38">
        <f>ROUND(I693/G693,3)</f>
        <v>0.001</v>
      </c>
      <c r="J694" s="38">
        <f>ROUND(J693/H693,3)</f>
        <v>0</v>
      </c>
      <c r="K694" s="38">
        <f>ROUND(K693/G693,3)</f>
        <v>1</v>
      </c>
      <c r="L694" s="82"/>
      <c r="M694" s="38">
        <f>ROUND(M693/G693,3)</f>
        <v>0</v>
      </c>
      <c r="N694" s="82"/>
      <c r="O694" s="38">
        <f>ROUND(O693/G693,3)</f>
        <v>0.131</v>
      </c>
      <c r="P694" s="82"/>
      <c r="Q694" s="38">
        <f>ROUND(Q693/G693,3)</f>
        <v>0.027</v>
      </c>
      <c r="R694" s="82"/>
      <c r="S694" s="38">
        <f>ROUND(S693/G693,3)</f>
        <v>0.287</v>
      </c>
      <c r="T694" s="82"/>
      <c r="U694" s="38">
        <f>ROUND(U693/G693,3)</f>
        <v>0.335</v>
      </c>
      <c r="V694" s="82"/>
      <c r="W694" s="38">
        <f>ROUND(W693/G693,3)</f>
        <v>0.002</v>
      </c>
      <c r="X694" s="82"/>
      <c r="Y694" s="38">
        <f>ROUND(Y693/G693,3)</f>
        <v>0.007</v>
      </c>
      <c r="Z694" s="82"/>
      <c r="AA694" s="38">
        <f>ROUND(AA693/G693,3)</f>
        <v>0.064</v>
      </c>
      <c r="AB694" s="82"/>
      <c r="AC694" s="38">
        <f>ROUND(AC693/G693,3)</f>
        <v>0.038</v>
      </c>
      <c r="AD694" s="82"/>
      <c r="AE694" s="38">
        <f>ROUND(AE693/G693,3)</f>
        <v>0</v>
      </c>
      <c r="AF694" s="82"/>
      <c r="AG694" s="38">
        <f>ROUND(AG693/G693,3)</f>
        <v>0.11</v>
      </c>
      <c r="AH694" s="82"/>
      <c r="AI694" s="38">
        <f>ROUND(AI693/F693,3)</f>
        <v>0.364</v>
      </c>
      <c r="AJ694" s="38">
        <f>ROUND(AJ693/F693,3)</f>
        <v>0.218</v>
      </c>
      <c r="AK694" s="38">
        <f>ROUND(AK693/F693,3)</f>
        <v>0.015</v>
      </c>
      <c r="AM694" s="78"/>
      <c r="AN694" s="78"/>
      <c r="AO694" s="78"/>
      <c r="AP694" s="78"/>
      <c r="AQ694" s="86"/>
      <c r="AR694" s="47"/>
    </row>
    <row r="695" spans="1:44" s="14" customFormat="1" ht="17.25" customHeight="1" hidden="1">
      <c r="A695" s="56"/>
      <c r="B695" s="230" t="s">
        <v>16</v>
      </c>
      <c r="C695" s="231"/>
      <c r="D695" s="232"/>
      <c r="E695" s="232"/>
      <c r="F695" s="232"/>
      <c r="G695" s="231"/>
      <c r="H695" s="231"/>
      <c r="I695" s="231"/>
      <c r="J695" s="231"/>
      <c r="K695" s="231"/>
      <c r="L695" s="231"/>
      <c r="M695" s="231"/>
      <c r="N695" s="231"/>
      <c r="O695" s="231"/>
      <c r="P695" s="231"/>
      <c r="Q695" s="231"/>
      <c r="R695" s="231"/>
      <c r="S695" s="231"/>
      <c r="T695" s="231"/>
      <c r="U695" s="231"/>
      <c r="V695" s="231"/>
      <c r="W695" s="231"/>
      <c r="X695" s="231"/>
      <c r="Y695" s="231"/>
      <c r="Z695" s="231"/>
      <c r="AA695" s="231"/>
      <c r="AB695" s="231"/>
      <c r="AC695" s="231"/>
      <c r="AD695" s="231"/>
      <c r="AE695" s="231"/>
      <c r="AF695" s="231"/>
      <c r="AG695" s="231"/>
      <c r="AH695" s="231"/>
      <c r="AI695" s="231"/>
      <c r="AJ695" s="231"/>
      <c r="AK695" s="233"/>
      <c r="AM695" s="78"/>
      <c r="AN695" s="78"/>
      <c r="AO695" s="78"/>
      <c r="AP695" s="78"/>
      <c r="AQ695" s="86"/>
      <c r="AR695" s="47"/>
    </row>
    <row r="696" spans="1:6" ht="12.75">
      <c r="A696" s="14"/>
      <c r="C696" s="45">
        <f>COUNTIF(B6:E694,D93)+COUNTIF(B9:E694,D27)</f>
        <v>112</v>
      </c>
      <c r="D696" s="166">
        <f>COUNTIF(C9:F694,D93)</f>
        <v>56</v>
      </c>
      <c r="E696" s="148"/>
      <c r="F696" s="167">
        <f>SUM(F97,F105,F146,F156,F205,F221,F251,F264,F294)</f>
        <v>763</v>
      </c>
    </row>
    <row r="697" spans="2:6" ht="12.75">
      <c r="B697" s="29"/>
      <c r="D697" s="29"/>
      <c r="E697" s="168"/>
      <c r="F697" s="152"/>
    </row>
    <row r="698" spans="3:6" ht="12.75">
      <c r="C698" s="45"/>
      <c r="D698" s="29"/>
      <c r="E698" s="168"/>
      <c r="F698" s="152"/>
    </row>
    <row r="699" spans="3:7" ht="12.75">
      <c r="C699" s="31" t="s">
        <v>13</v>
      </c>
      <c r="D699" s="32"/>
      <c r="E699" s="168"/>
      <c r="F699" s="152"/>
      <c r="G699" s="87"/>
    </row>
    <row r="700" spans="3:7" ht="12.75">
      <c r="C700" s="33" t="s">
        <v>14</v>
      </c>
      <c r="D700" s="32"/>
      <c r="E700" s="168"/>
      <c r="F700" s="152"/>
      <c r="G700" s="87" t="s">
        <v>15</v>
      </c>
    </row>
    <row r="701" spans="4:6" ht="12.75">
      <c r="D701" s="29"/>
      <c r="E701" s="168"/>
      <c r="F701" s="152"/>
    </row>
    <row r="702" spans="4:6" ht="12.75">
      <c r="D702" s="29"/>
      <c r="E702" s="168"/>
      <c r="F702" s="152"/>
    </row>
    <row r="703" spans="4:6" ht="12.75">
      <c r="D703" s="29"/>
      <c r="E703" s="148"/>
      <c r="F703" s="152"/>
    </row>
    <row r="704" spans="4:6" ht="12.75">
      <c r="D704" s="29"/>
      <c r="E704" s="52"/>
      <c r="F704" s="152"/>
    </row>
  </sheetData>
  <sheetProtection/>
  <mergeCells count="381">
    <mergeCell ref="B196:E196"/>
    <mergeCell ref="A197:AK197"/>
    <mergeCell ref="C423:C426"/>
    <mergeCell ref="C449:C456"/>
    <mergeCell ref="D349:D352"/>
    <mergeCell ref="B240:B245"/>
    <mergeCell ref="B217:B220"/>
    <mergeCell ref="B222:B228"/>
    <mergeCell ref="B238:E238"/>
    <mergeCell ref="A239:AK239"/>
    <mergeCell ref="C162:C165"/>
    <mergeCell ref="B401:B406"/>
    <mergeCell ref="C384:C385"/>
    <mergeCell ref="B360:B363"/>
    <mergeCell ref="B354:B358"/>
    <mergeCell ref="B349:B352"/>
    <mergeCell ref="B365:B371"/>
    <mergeCell ref="B162:B165"/>
    <mergeCell ref="C378:C382"/>
    <mergeCell ref="B257:B263"/>
    <mergeCell ref="B486:B489"/>
    <mergeCell ref="B491:B497"/>
    <mergeCell ref="B420:B421"/>
    <mergeCell ref="B408:B410"/>
    <mergeCell ref="B443:B447"/>
    <mergeCell ref="C157:C160"/>
    <mergeCell ref="C106:C110"/>
    <mergeCell ref="C79:C85"/>
    <mergeCell ref="B79:B85"/>
    <mergeCell ref="C123:C128"/>
    <mergeCell ref="C112:C115"/>
    <mergeCell ref="B117:B121"/>
    <mergeCell ref="B112:B115"/>
    <mergeCell ref="B142:B145"/>
    <mergeCell ref="B152:B155"/>
    <mergeCell ref="D117:D121"/>
    <mergeCell ref="D198:D204"/>
    <mergeCell ref="D98:D104"/>
    <mergeCell ref="B123:B128"/>
    <mergeCell ref="D162:D165"/>
    <mergeCell ref="B135:E135"/>
    <mergeCell ref="B147:B150"/>
    <mergeCell ref="D147:D150"/>
    <mergeCell ref="A136:AK136"/>
    <mergeCell ref="D137:D140"/>
    <mergeCell ref="B65:B69"/>
    <mergeCell ref="C65:C69"/>
    <mergeCell ref="B106:B110"/>
    <mergeCell ref="C98:C104"/>
    <mergeCell ref="B93:B96"/>
    <mergeCell ref="C71:C75"/>
    <mergeCell ref="B98:B104"/>
    <mergeCell ref="A78:AK78"/>
    <mergeCell ref="D106:D110"/>
    <mergeCell ref="B71:B75"/>
    <mergeCell ref="C57:C58"/>
    <mergeCell ref="B57:B58"/>
    <mergeCell ref="D93:D96"/>
    <mergeCell ref="D87:D91"/>
    <mergeCell ref="C60:C63"/>
    <mergeCell ref="B60:B63"/>
    <mergeCell ref="B77:E77"/>
    <mergeCell ref="B87:B91"/>
    <mergeCell ref="C87:C91"/>
    <mergeCell ref="C93:C96"/>
    <mergeCell ref="C147:C150"/>
    <mergeCell ref="B137:B140"/>
    <mergeCell ref="C137:C140"/>
    <mergeCell ref="D142:D145"/>
    <mergeCell ref="C152:C155"/>
    <mergeCell ref="D60:D63"/>
    <mergeCell ref="C142:C145"/>
    <mergeCell ref="D152:D155"/>
    <mergeCell ref="C130:C133"/>
    <mergeCell ref="D79:D85"/>
    <mergeCell ref="D130:D133"/>
    <mergeCell ref="D112:D115"/>
    <mergeCell ref="D123:D128"/>
    <mergeCell ref="C117:C121"/>
    <mergeCell ref="B130:B133"/>
    <mergeCell ref="D157:D160"/>
    <mergeCell ref="B167:B173"/>
    <mergeCell ref="B230:B232"/>
    <mergeCell ref="B157:B160"/>
    <mergeCell ref="D167:D173"/>
    <mergeCell ref="B175:B178"/>
    <mergeCell ref="C175:C178"/>
    <mergeCell ref="D175:D178"/>
    <mergeCell ref="C167:C173"/>
    <mergeCell ref="B54:B55"/>
    <mergeCell ref="C33:C37"/>
    <mergeCell ref="B39:B41"/>
    <mergeCell ref="B47:B52"/>
    <mergeCell ref="C39:C41"/>
    <mergeCell ref="C47:C52"/>
    <mergeCell ref="C43:C45"/>
    <mergeCell ref="C54:C55"/>
    <mergeCell ref="B33:B37"/>
    <mergeCell ref="C27:C31"/>
    <mergeCell ref="U6:V6"/>
    <mergeCell ref="AJ4:AK6"/>
    <mergeCell ref="C9:C13"/>
    <mergeCell ref="D9:D13"/>
    <mergeCell ref="J6:J7"/>
    <mergeCell ref="AE6:AF6"/>
    <mergeCell ref="AA6:AB6"/>
    <mergeCell ref="Q6:R6"/>
    <mergeCell ref="W6:X6"/>
    <mergeCell ref="AG6:AH6"/>
    <mergeCell ref="S6:T6"/>
    <mergeCell ref="A8:AK8"/>
    <mergeCell ref="AI4:AI7"/>
    <mergeCell ref="L6:L7"/>
    <mergeCell ref="O6:P6"/>
    <mergeCell ref="B9:B13"/>
    <mergeCell ref="A4:A7"/>
    <mergeCell ref="B4:B7"/>
    <mergeCell ref="AC6:AD6"/>
    <mergeCell ref="Y6:Z6"/>
    <mergeCell ref="K6:K7"/>
    <mergeCell ref="K5:AB5"/>
    <mergeCell ref="G4:AB4"/>
    <mergeCell ref="I6:I7"/>
    <mergeCell ref="I5:J5"/>
    <mergeCell ref="B1:M1"/>
    <mergeCell ref="B2:M2"/>
    <mergeCell ref="C4:C7"/>
    <mergeCell ref="D4:D7"/>
    <mergeCell ref="E4:E7"/>
    <mergeCell ref="F4:F7"/>
    <mergeCell ref="G5:G7"/>
    <mergeCell ref="M6:N6"/>
    <mergeCell ref="H5:H7"/>
    <mergeCell ref="A26:AK26"/>
    <mergeCell ref="C15:C17"/>
    <mergeCell ref="D15:D17"/>
    <mergeCell ref="B15:B17"/>
    <mergeCell ref="B25:E25"/>
    <mergeCell ref="B19:B23"/>
    <mergeCell ref="C19:C23"/>
    <mergeCell ref="D19:D23"/>
    <mergeCell ref="B27:B31"/>
    <mergeCell ref="D628:D630"/>
    <mergeCell ref="D27:D31"/>
    <mergeCell ref="D65:D69"/>
    <mergeCell ref="D71:D75"/>
    <mergeCell ref="D57:D58"/>
    <mergeCell ref="D47:D52"/>
    <mergeCell ref="D54:D55"/>
    <mergeCell ref="D39:D41"/>
    <mergeCell ref="D43:D45"/>
    <mergeCell ref="D33:D37"/>
    <mergeCell ref="B619:B621"/>
    <mergeCell ref="B623:B626"/>
    <mergeCell ref="C623:C626"/>
    <mergeCell ref="D623:D626"/>
    <mergeCell ref="C619:C621"/>
    <mergeCell ref="D619:D621"/>
    <mergeCell ref="D437:D439"/>
    <mergeCell ref="C443:C447"/>
    <mergeCell ref="B43:B45"/>
    <mergeCell ref="B668:B672"/>
    <mergeCell ref="C668:C672"/>
    <mergeCell ref="C657:C661"/>
    <mergeCell ref="D657:D661"/>
    <mergeCell ref="B663:B666"/>
    <mergeCell ref="B657:B661"/>
    <mergeCell ref="D668:D672"/>
    <mergeCell ref="C663:C666"/>
    <mergeCell ref="D663:D666"/>
    <mergeCell ref="B674:B678"/>
    <mergeCell ref="C674:C678"/>
    <mergeCell ref="D674:D678"/>
    <mergeCell ref="B680:B685"/>
    <mergeCell ref="C680:C685"/>
    <mergeCell ref="D680:D685"/>
    <mergeCell ref="D499:D501"/>
    <mergeCell ref="C491:C497"/>
    <mergeCell ref="B513:B517"/>
    <mergeCell ref="B499:B501"/>
    <mergeCell ref="C503:C505"/>
    <mergeCell ref="B507:B511"/>
    <mergeCell ref="C499:C501"/>
    <mergeCell ref="D513:D517"/>
    <mergeCell ref="B503:B505"/>
    <mergeCell ref="D503:D505"/>
    <mergeCell ref="D507:D511"/>
    <mergeCell ref="B695:AK695"/>
    <mergeCell ref="B694:E694"/>
    <mergeCell ref="B692:E692"/>
    <mergeCell ref="B693:E693"/>
    <mergeCell ref="B536:B544"/>
    <mergeCell ref="B528:B534"/>
    <mergeCell ref="C513:C517"/>
    <mergeCell ref="C507:C511"/>
    <mergeCell ref="A527:AK527"/>
    <mergeCell ref="D519:D524"/>
    <mergeCell ref="B519:B524"/>
    <mergeCell ref="C519:C524"/>
    <mergeCell ref="B526:E526"/>
    <mergeCell ref="D234:D236"/>
    <mergeCell ref="B234:B236"/>
    <mergeCell ref="D491:D497"/>
    <mergeCell ref="D247:D250"/>
    <mergeCell ref="C234:C236"/>
    <mergeCell ref="D240:D245"/>
    <mergeCell ref="D265:D271"/>
    <mergeCell ref="D257:D263"/>
    <mergeCell ref="C285:C288"/>
    <mergeCell ref="C475:C478"/>
    <mergeCell ref="B206:B209"/>
    <mergeCell ref="B198:B204"/>
    <mergeCell ref="C211:C215"/>
    <mergeCell ref="B211:B215"/>
    <mergeCell ref="D211:D215"/>
    <mergeCell ref="D230:D232"/>
    <mergeCell ref="C198:C204"/>
    <mergeCell ref="D206:D209"/>
    <mergeCell ref="D217:D220"/>
    <mergeCell ref="D222:D228"/>
    <mergeCell ref="C206:C209"/>
    <mergeCell ref="C230:C232"/>
    <mergeCell ref="C222:C228"/>
    <mergeCell ref="C217:C220"/>
    <mergeCell ref="C240:C245"/>
    <mergeCell ref="C252:C255"/>
    <mergeCell ref="C247:C250"/>
    <mergeCell ref="C265:C271"/>
    <mergeCell ref="C257:C263"/>
    <mergeCell ref="B252:B255"/>
    <mergeCell ref="B247:B250"/>
    <mergeCell ref="B302:B305"/>
    <mergeCell ref="B290:B293"/>
    <mergeCell ref="B295:B300"/>
    <mergeCell ref="B273:B281"/>
    <mergeCell ref="B265:B271"/>
    <mergeCell ref="B285:B288"/>
    <mergeCell ref="B283:E283"/>
    <mergeCell ref="A284:AK284"/>
    <mergeCell ref="D252:D255"/>
    <mergeCell ref="C295:C300"/>
    <mergeCell ref="C290:C293"/>
    <mergeCell ref="C302:C305"/>
    <mergeCell ref="D302:D305"/>
    <mergeCell ref="D295:D300"/>
    <mergeCell ref="D290:D293"/>
    <mergeCell ref="C273:C281"/>
    <mergeCell ref="D285:D288"/>
    <mergeCell ref="D273:D281"/>
    <mergeCell ref="C307:C310"/>
    <mergeCell ref="C332:C336"/>
    <mergeCell ref="D332:D336"/>
    <mergeCell ref="B307:B310"/>
    <mergeCell ref="D307:D310"/>
    <mergeCell ref="C360:C363"/>
    <mergeCell ref="D354:D358"/>
    <mergeCell ref="D360:D363"/>
    <mergeCell ref="D325:D330"/>
    <mergeCell ref="B338:E338"/>
    <mergeCell ref="B332:B336"/>
    <mergeCell ref="C349:C352"/>
    <mergeCell ref="C340:C347"/>
    <mergeCell ref="B340:B347"/>
    <mergeCell ref="C354:C358"/>
    <mergeCell ref="A339:AK339"/>
    <mergeCell ref="D340:D347"/>
    <mergeCell ref="B312:B318"/>
    <mergeCell ref="C312:C318"/>
    <mergeCell ref="D312:D318"/>
    <mergeCell ref="B320:B323"/>
    <mergeCell ref="C320:C323"/>
    <mergeCell ref="D320:D323"/>
    <mergeCell ref="B325:B330"/>
    <mergeCell ref="C325:C330"/>
    <mergeCell ref="D408:D410"/>
    <mergeCell ref="D401:D406"/>
    <mergeCell ref="C408:C410"/>
    <mergeCell ref="C401:C406"/>
    <mergeCell ref="C365:C371"/>
    <mergeCell ref="C391:C399"/>
    <mergeCell ref="B378:B382"/>
    <mergeCell ref="B384:B385"/>
    <mergeCell ref="B391:B399"/>
    <mergeCell ref="C373:C376"/>
    <mergeCell ref="B373:B376"/>
    <mergeCell ref="B387:B389"/>
    <mergeCell ref="C387:C389"/>
    <mergeCell ref="D391:D399"/>
    <mergeCell ref="D378:D382"/>
    <mergeCell ref="D365:D371"/>
    <mergeCell ref="D384:D385"/>
    <mergeCell ref="D373:D376"/>
    <mergeCell ref="D387:D389"/>
    <mergeCell ref="D428:D431"/>
    <mergeCell ref="B437:B439"/>
    <mergeCell ref="D420:D421"/>
    <mergeCell ref="C420:C421"/>
    <mergeCell ref="D423:D426"/>
    <mergeCell ref="B428:B431"/>
    <mergeCell ref="C437:C439"/>
    <mergeCell ref="C428:C431"/>
    <mergeCell ref="B433:B435"/>
    <mergeCell ref="B423:B426"/>
    <mergeCell ref="D480:D484"/>
    <mergeCell ref="D433:D435"/>
    <mergeCell ref="C433:C435"/>
    <mergeCell ref="A442:AK442"/>
    <mergeCell ref="B441:E441"/>
    <mergeCell ref="C480:C484"/>
    <mergeCell ref="B458:B464"/>
    <mergeCell ref="B480:B484"/>
    <mergeCell ref="C458:C464"/>
    <mergeCell ref="B466:B473"/>
    <mergeCell ref="D486:D489"/>
    <mergeCell ref="B475:B478"/>
    <mergeCell ref="D475:D478"/>
    <mergeCell ref="D443:D447"/>
    <mergeCell ref="B449:B456"/>
    <mergeCell ref="D458:D464"/>
    <mergeCell ref="D449:D456"/>
    <mergeCell ref="D466:D473"/>
    <mergeCell ref="C466:C473"/>
    <mergeCell ref="C486:C489"/>
    <mergeCell ref="B576:B580"/>
    <mergeCell ref="C576:C580"/>
    <mergeCell ref="D576:D580"/>
    <mergeCell ref="C546:C549"/>
    <mergeCell ref="B569:B574"/>
    <mergeCell ref="B551:B555"/>
    <mergeCell ref="D546:D549"/>
    <mergeCell ref="D569:D574"/>
    <mergeCell ref="B546:B549"/>
    <mergeCell ref="C562:C567"/>
    <mergeCell ref="C551:C555"/>
    <mergeCell ref="C528:C534"/>
    <mergeCell ref="D528:D534"/>
    <mergeCell ref="C569:C574"/>
    <mergeCell ref="D551:D555"/>
    <mergeCell ref="C557:C560"/>
    <mergeCell ref="C536:C544"/>
    <mergeCell ref="D536:D544"/>
    <mergeCell ref="B562:B567"/>
    <mergeCell ref="B557:B560"/>
    <mergeCell ref="D562:D567"/>
    <mergeCell ref="B641:B643"/>
    <mergeCell ref="A633:AK633"/>
    <mergeCell ref="C589:C593"/>
    <mergeCell ref="D589:D593"/>
    <mergeCell ref="B589:B593"/>
    <mergeCell ref="B615:B617"/>
    <mergeCell ref="D557:D560"/>
    <mergeCell ref="C650:C655"/>
    <mergeCell ref="C641:C643"/>
    <mergeCell ref="D641:D643"/>
    <mergeCell ref="D615:D617"/>
    <mergeCell ref="C615:C617"/>
    <mergeCell ref="C645:C648"/>
    <mergeCell ref="B650:B655"/>
    <mergeCell ref="B628:B630"/>
    <mergeCell ref="B634:B639"/>
    <mergeCell ref="B632:E632"/>
    <mergeCell ref="C634:C639"/>
    <mergeCell ref="C628:C630"/>
    <mergeCell ref="D645:D648"/>
    <mergeCell ref="B645:B648"/>
    <mergeCell ref="D634:D639"/>
    <mergeCell ref="D650:D655"/>
    <mergeCell ref="D601:D606"/>
    <mergeCell ref="B608:B613"/>
    <mergeCell ref="C608:C613"/>
    <mergeCell ref="D608:D613"/>
    <mergeCell ref="C601:C606"/>
    <mergeCell ref="B601:B606"/>
    <mergeCell ref="D582:D585"/>
    <mergeCell ref="B587:E587"/>
    <mergeCell ref="B582:B585"/>
    <mergeCell ref="C595:C599"/>
    <mergeCell ref="D595:D599"/>
    <mergeCell ref="B595:B599"/>
    <mergeCell ref="C582:C585"/>
    <mergeCell ref="A588:AK588"/>
  </mergeCells>
  <printOptions/>
  <pageMargins left="0.54" right="0.33" top="0.49" bottom="1" header="0.5" footer="0.5"/>
  <pageSetup horizontalDpi="600" verticalDpi="600" orientation="landscape" paperSize="9" scale="49" r:id="rId1"/>
  <rowBreaks count="1" manualBreakCount="1">
    <brk id="5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org4</dc:creator>
  <cp:keywords/>
  <dc:description/>
  <cp:lastModifiedBy>org3</cp:lastModifiedBy>
  <cp:lastPrinted>2021-04-02T07:08:44Z</cp:lastPrinted>
  <dcterms:created xsi:type="dcterms:W3CDTF">2014-01-16T06:49:17Z</dcterms:created>
  <dcterms:modified xsi:type="dcterms:W3CDTF">2022-03-18T06:55:59Z</dcterms:modified>
  <cp:category/>
  <cp:version/>
  <cp:contentType/>
  <cp:contentStatus/>
</cp:coreProperties>
</file>